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risnik\Desktop\OPĆINA\FINANCIJSKI IZVJEŠTAJI\2025\1-9\"/>
    </mc:Choice>
  </mc:AlternateContent>
  <xr:revisionPtr revIDLastSave="0" documentId="13_ncr:1_{EF8AF6D8-C20C-4550-ADEB-D79B28309D2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850" i="4" l="1"/>
  <c r="E843" i="4"/>
  <c r="E669" i="4"/>
  <c r="L1477" i="9"/>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H329" i="9"/>
  <c r="G329" i="9"/>
  <c r="F329" i="9"/>
  <c r="H328" i="9"/>
  <c r="E328" i="9" s="1"/>
  <c r="G328" i="9"/>
  <c r="F328" i="9"/>
  <c r="B328" i="9"/>
  <c r="H327" i="9"/>
  <c r="G327" i="9"/>
  <c r="E327" i="9" s="1"/>
  <c r="B327" i="9" s="1"/>
  <c r="F327" i="9"/>
  <c r="H326" i="9"/>
  <c r="G326" i="9"/>
  <c r="F326" i="9"/>
  <c r="H325" i="9"/>
  <c r="G325" i="9"/>
  <c r="E325" i="9" s="1"/>
  <c r="B325" i="9" s="1"/>
  <c r="F325" i="9"/>
  <c r="H324" i="9"/>
  <c r="E324" i="9" s="1"/>
  <c r="B324" i="9" s="1"/>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E304" i="9"/>
  <c r="H303" i="9"/>
  <c r="G303" i="9"/>
  <c r="E303" i="9" s="1"/>
  <c r="B303" i="9" s="1"/>
  <c r="F303" i="9"/>
  <c r="F302" i="9"/>
  <c r="F301" i="9"/>
  <c r="F300" i="9"/>
  <c r="F299" i="9"/>
  <c r="F297" i="9"/>
  <c r="L296" i="9"/>
  <c r="F296" i="9" s="1"/>
  <c r="H296" i="9"/>
  <c r="F295" i="9"/>
  <c r="I294" i="9"/>
  <c r="E294" i="9" s="1"/>
  <c r="H294" i="9"/>
  <c r="F294" i="9"/>
  <c r="E293" i="9"/>
  <c r="M292" i="9"/>
  <c r="L292" i="9"/>
  <c r="F292" i="9" s="1"/>
  <c r="B292" i="9" s="1"/>
  <c r="E292" i="9"/>
  <c r="M291" i="9"/>
  <c r="L291" i="9"/>
  <c r="E291" i="9"/>
  <c r="M290" i="9"/>
  <c r="L290" i="9"/>
  <c r="F290" i="9"/>
  <c r="E290" i="9"/>
  <c r="B290" i="9" s="1"/>
  <c r="M289" i="9"/>
  <c r="L289" i="9"/>
  <c r="F289" i="9"/>
  <c r="B289" i="9" s="1"/>
  <c r="E289" i="9"/>
  <c r="M288" i="9"/>
  <c r="L288" i="9"/>
  <c r="F288" i="9" s="1"/>
  <c r="E288" i="9"/>
  <c r="M287" i="9"/>
  <c r="F287" i="9" s="1"/>
  <c r="L287" i="9"/>
  <c r="E287" i="9"/>
  <c r="B287" i="9"/>
  <c r="M286" i="9"/>
  <c r="L286" i="9"/>
  <c r="F286" i="9" s="1"/>
  <c r="E286" i="9"/>
  <c r="B286" i="9" s="1"/>
  <c r="M285" i="9"/>
  <c r="L285" i="9"/>
  <c r="F285" i="9"/>
  <c r="B285" i="9" s="1"/>
  <c r="E285" i="9"/>
  <c r="M284" i="9"/>
  <c r="L284" i="9"/>
  <c r="F284" i="9" s="1"/>
  <c r="B284" i="9" s="1"/>
  <c r="E284" i="9"/>
  <c r="M283" i="9"/>
  <c r="L283" i="9"/>
  <c r="E283" i="9"/>
  <c r="M282" i="9"/>
  <c r="L282" i="9"/>
  <c r="F282" i="9" s="1"/>
  <c r="E282" i="9"/>
  <c r="M281" i="9"/>
  <c r="L281" i="9"/>
  <c r="F281" i="9"/>
  <c r="B281" i="9" s="1"/>
  <c r="E281" i="9"/>
  <c r="M280" i="9"/>
  <c r="L280" i="9"/>
  <c r="F280" i="9" s="1"/>
  <c r="E280" i="9"/>
  <c r="M279" i="9"/>
  <c r="F279" i="9" s="1"/>
  <c r="L279" i="9"/>
  <c r="E279" i="9"/>
  <c r="B279" i="9"/>
  <c r="M278" i="9"/>
  <c r="L278" i="9"/>
  <c r="F278" i="9" s="1"/>
  <c r="E278" i="9"/>
  <c r="B278" i="9" s="1"/>
  <c r="M277" i="9"/>
  <c r="L277" i="9"/>
  <c r="F277" i="9"/>
  <c r="B277" i="9" s="1"/>
  <c r="E277" i="9"/>
  <c r="M276" i="9"/>
  <c r="L276" i="9"/>
  <c r="F276" i="9" s="1"/>
  <c r="E276" i="9"/>
  <c r="B276" i="9" s="1"/>
  <c r="M275" i="9"/>
  <c r="F275" i="9" s="1"/>
  <c r="B275" i="9" s="1"/>
  <c r="L275" i="9"/>
  <c r="E275" i="9"/>
  <c r="M274" i="9"/>
  <c r="L274" i="9"/>
  <c r="F274" i="9" s="1"/>
  <c r="E274" i="9"/>
  <c r="M273" i="9"/>
  <c r="L273" i="9"/>
  <c r="F273" i="9"/>
  <c r="B273" i="9" s="1"/>
  <c r="E273" i="9"/>
  <c r="M272" i="9"/>
  <c r="L272" i="9"/>
  <c r="F272" i="9" s="1"/>
  <c r="E272" i="9"/>
  <c r="M271" i="9"/>
  <c r="L271" i="9"/>
  <c r="F271" i="9" s="1"/>
  <c r="B271" i="9" s="1"/>
  <c r="E271" i="9"/>
  <c r="M270" i="9"/>
  <c r="L270" i="9"/>
  <c r="F270" i="9" s="1"/>
  <c r="E270" i="9"/>
  <c r="B270" i="9" s="1"/>
  <c r="M269" i="9"/>
  <c r="L269" i="9"/>
  <c r="F269" i="9"/>
  <c r="B269" i="9" s="1"/>
  <c r="E269" i="9"/>
  <c r="M268" i="9"/>
  <c r="L268" i="9"/>
  <c r="F268" i="9" s="1"/>
  <c r="E268" i="9"/>
  <c r="B268" i="9" s="1"/>
  <c r="M267" i="9"/>
  <c r="F267" i="9" s="1"/>
  <c r="B267" i="9" s="1"/>
  <c r="L267" i="9"/>
  <c r="E267" i="9"/>
  <c r="M266" i="9"/>
  <c r="L266" i="9"/>
  <c r="F266" i="9" s="1"/>
  <c r="E266" i="9"/>
  <c r="M265" i="9"/>
  <c r="L265" i="9"/>
  <c r="F265" i="9"/>
  <c r="B265" i="9" s="1"/>
  <c r="E265" i="9"/>
  <c r="M264" i="9"/>
  <c r="L264" i="9"/>
  <c r="F264" i="9" s="1"/>
  <c r="E264" i="9"/>
  <c r="M263" i="9"/>
  <c r="F263" i="9" s="1"/>
  <c r="L263" i="9"/>
  <c r="E263" i="9"/>
  <c r="B263" i="9"/>
  <c r="M262" i="9"/>
  <c r="L262" i="9"/>
  <c r="F262" i="9" s="1"/>
  <c r="E262" i="9"/>
  <c r="B262" i="9" s="1"/>
  <c r="M261" i="9"/>
  <c r="L261" i="9"/>
  <c r="F261" i="9"/>
  <c r="B261" i="9" s="1"/>
  <c r="E261" i="9"/>
  <c r="M260" i="9"/>
  <c r="L260" i="9"/>
  <c r="F260" i="9" s="1"/>
  <c r="E260" i="9"/>
  <c r="B260" i="9" s="1"/>
  <c r="M259" i="9"/>
  <c r="L259" i="9"/>
  <c r="F259" i="9"/>
  <c r="B259" i="9" s="1"/>
  <c r="E259" i="9"/>
  <c r="M258" i="9"/>
  <c r="L258" i="9"/>
  <c r="F258" i="9" s="1"/>
  <c r="E258" i="9"/>
  <c r="M257" i="9"/>
  <c r="L257" i="9"/>
  <c r="F257" i="9"/>
  <c r="B257" i="9" s="1"/>
  <c r="E257" i="9"/>
  <c r="M256" i="9"/>
  <c r="L256" i="9"/>
  <c r="F256" i="9" s="1"/>
  <c r="E256" i="9"/>
  <c r="B256" i="9" s="1"/>
  <c r="M255" i="9"/>
  <c r="L255" i="9"/>
  <c r="F255" i="9"/>
  <c r="B255" i="9" s="1"/>
  <c r="E255" i="9"/>
  <c r="M254" i="9"/>
  <c r="L254" i="9"/>
  <c r="F254" i="9" s="1"/>
  <c r="E254" i="9"/>
  <c r="B254" i="9" s="1"/>
  <c r="M253" i="9"/>
  <c r="L253" i="9"/>
  <c r="F253" i="9"/>
  <c r="E253" i="9"/>
  <c r="B253" i="9" s="1"/>
  <c r="M252" i="9"/>
  <c r="L252" i="9"/>
  <c r="F252" i="9"/>
  <c r="E252" i="9"/>
  <c r="M251" i="9"/>
  <c r="L251" i="9"/>
  <c r="F251" i="9"/>
  <c r="B251" i="9" s="1"/>
  <c r="E251" i="9"/>
  <c r="M250" i="9"/>
  <c r="L250" i="9"/>
  <c r="E250" i="9"/>
  <c r="M249" i="9"/>
  <c r="F249" i="9" s="1"/>
  <c r="B249" i="9" s="1"/>
  <c r="L249" i="9"/>
  <c r="E249" i="9"/>
  <c r="M248" i="9"/>
  <c r="L248" i="9"/>
  <c r="F248" i="9" s="1"/>
  <c r="E248" i="9"/>
  <c r="M247" i="9"/>
  <c r="L247" i="9"/>
  <c r="F247" i="9" s="1"/>
  <c r="B247" i="9" s="1"/>
  <c r="E247" i="9"/>
  <c r="M246" i="9"/>
  <c r="L246" i="9"/>
  <c r="E246" i="9"/>
  <c r="M245" i="9"/>
  <c r="L245" i="9"/>
  <c r="F245" i="9"/>
  <c r="E245" i="9"/>
  <c r="M244" i="9"/>
  <c r="F244" i="9" s="1"/>
  <c r="L244" i="9"/>
  <c r="E244" i="9"/>
  <c r="M243" i="9"/>
  <c r="F243" i="9" s="1"/>
  <c r="B243" i="9" s="1"/>
  <c r="L243" i="9"/>
  <c r="E243" i="9"/>
  <c r="M242" i="9"/>
  <c r="L242" i="9"/>
  <c r="E242" i="9"/>
  <c r="M241" i="9"/>
  <c r="F241" i="9" s="1"/>
  <c r="B241" i="9" s="1"/>
  <c r="L241" i="9"/>
  <c r="E241" i="9"/>
  <c r="M240" i="9"/>
  <c r="L240" i="9"/>
  <c r="E240" i="9"/>
  <c r="M239" i="9"/>
  <c r="L239" i="9"/>
  <c r="E239" i="9"/>
  <c r="M238" i="9"/>
  <c r="L238" i="9"/>
  <c r="E238" i="9"/>
  <c r="M237" i="9"/>
  <c r="F237" i="9" s="1"/>
  <c r="L237" i="9"/>
  <c r="E237" i="9"/>
  <c r="M236" i="9"/>
  <c r="L236" i="9"/>
  <c r="E236" i="9"/>
  <c r="M235" i="9"/>
  <c r="L235" i="9"/>
  <c r="F235" i="9"/>
  <c r="B235" i="9" s="1"/>
  <c r="E235" i="9"/>
  <c r="M234" i="9"/>
  <c r="L234" i="9"/>
  <c r="E234" i="9"/>
  <c r="M233" i="9"/>
  <c r="F233" i="9" s="1"/>
  <c r="B233" i="9" s="1"/>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E169" i="9" s="1"/>
  <c r="B169" i="9" s="1"/>
  <c r="G169" i="9"/>
  <c r="F169" i="9"/>
  <c r="H168" i="9"/>
  <c r="G168" i="9"/>
  <c r="F168" i="9"/>
  <c r="E168" i="9"/>
  <c r="B168" i="9" s="1"/>
  <c r="H167" i="9"/>
  <c r="G167" i="9"/>
  <c r="F167" i="9"/>
  <c r="H166" i="9"/>
  <c r="G166" i="9"/>
  <c r="F166" i="9"/>
  <c r="E166" i="9"/>
  <c r="B166" i="9" s="1"/>
  <c r="H165" i="9"/>
  <c r="G165" i="9"/>
  <c r="F165" i="9"/>
  <c r="E165" i="9"/>
  <c r="B165" i="9" s="1"/>
  <c r="H164" i="9"/>
  <c r="G164" i="9"/>
  <c r="E164" i="9" s="1"/>
  <c r="B164" i="9" s="1"/>
  <c r="F164" i="9"/>
  <c r="H163" i="9"/>
  <c r="G163" i="9"/>
  <c r="E163" i="9" s="1"/>
  <c r="B163" i="9" s="1"/>
  <c r="F163" i="9"/>
  <c r="H162" i="9"/>
  <c r="G162" i="9"/>
  <c r="E162" i="9" s="1"/>
  <c r="B162" i="9" s="1"/>
  <c r="F162" i="9"/>
  <c r="H161" i="9"/>
  <c r="E161" i="9" s="1"/>
  <c r="G161" i="9"/>
  <c r="F161" i="9"/>
  <c r="B161" i="9"/>
  <c r="H160" i="9"/>
  <c r="G160" i="9"/>
  <c r="F160" i="9"/>
  <c r="E160" i="9"/>
  <c r="B160" i="9" s="1"/>
  <c r="H159" i="9"/>
  <c r="G159" i="9"/>
  <c r="F159" i="9"/>
  <c r="H158" i="9"/>
  <c r="G158" i="9"/>
  <c r="F158" i="9"/>
  <c r="E158" i="9"/>
  <c r="B158" i="9" s="1"/>
  <c r="H157" i="9"/>
  <c r="G157" i="9"/>
  <c r="F157" i="9"/>
  <c r="E157" i="9"/>
  <c r="B157" i="9" s="1"/>
  <c r="F156" i="9"/>
  <c r="H155" i="9"/>
  <c r="G155" i="9"/>
  <c r="E155" i="9" s="1"/>
  <c r="F155" i="9"/>
  <c r="H154" i="9"/>
  <c r="G154" i="9"/>
  <c r="E154" i="9" s="1"/>
  <c r="B154" i="9" s="1"/>
  <c r="F154" i="9"/>
  <c r="H153" i="9"/>
  <c r="E153" i="9" s="1"/>
  <c r="B153" i="9" s="1"/>
  <c r="G153" i="9"/>
  <c r="F153" i="9"/>
  <c r="H152" i="9"/>
  <c r="G152" i="9"/>
  <c r="F152" i="9"/>
  <c r="E152" i="9"/>
  <c r="B152" i="9" s="1"/>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F69" i="9"/>
  <c r="H68" i="9"/>
  <c r="G68" i="9"/>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G43" i="9"/>
  <c r="F43" i="9"/>
  <c r="B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E35" i="9" s="1"/>
  <c r="G35" i="9"/>
  <c r="F35" i="9"/>
  <c r="B35" i="9"/>
  <c r="H34" i="9"/>
  <c r="G34" i="9"/>
  <c r="F34" i="9"/>
  <c r="E34" i="9"/>
  <c r="B34" i="9" s="1"/>
  <c r="H33" i="9"/>
  <c r="G33" i="9"/>
  <c r="E33" i="9" s="1"/>
  <c r="F33" i="9"/>
  <c r="H32" i="9"/>
  <c r="G32" i="9"/>
  <c r="F32" i="9"/>
  <c r="H31" i="9"/>
  <c r="G31" i="9"/>
  <c r="F31" i="9"/>
  <c r="H30" i="9"/>
  <c r="E30" i="9" s="1"/>
  <c r="G30" i="9"/>
  <c r="F30" i="9"/>
  <c r="H29" i="9"/>
  <c r="G29" i="9"/>
  <c r="E29" i="9" s="1"/>
  <c r="B29" i="9" s="1"/>
  <c r="F29" i="9"/>
  <c r="H28" i="9"/>
  <c r="G28" i="9"/>
  <c r="F28" i="9"/>
  <c r="H27" i="9"/>
  <c r="E27" i="9" s="1"/>
  <c r="B27" i="9" s="1"/>
  <c r="G27" i="9"/>
  <c r="F27" i="9"/>
  <c r="H26" i="9"/>
  <c r="G26" i="9"/>
  <c r="F26" i="9"/>
  <c r="E26" i="9"/>
  <c r="H25" i="9"/>
  <c r="G25" i="9"/>
  <c r="F25" i="9"/>
  <c r="F24" i="9"/>
  <c r="I10" i="9"/>
  <c r="F4" i="9"/>
  <c r="O3" i="9"/>
  <c r="G296" i="9" s="1"/>
  <c r="E296" i="9" s="1"/>
  <c r="I3" i="9"/>
  <c r="H3" i="9"/>
  <c r="G3" i="9"/>
  <c r="D104" i="8"/>
  <c r="D97" i="8"/>
  <c r="D92" i="8"/>
  <c r="D87" i="8"/>
  <c r="D82" i="8"/>
  <c r="D77" i="8"/>
  <c r="D72" i="8"/>
  <c r="D67" i="8"/>
  <c r="D62" i="8"/>
  <c r="D57" i="8"/>
  <c r="D52" i="8"/>
  <c r="D51" i="8"/>
  <c r="D46" i="8"/>
  <c r="D37" i="8"/>
  <c r="D27" i="8"/>
  <c r="D25" i="8" s="1"/>
  <c r="D18" i="8"/>
  <c r="D8" i="8"/>
  <c r="E44" i="7"/>
  <c r="D44" i="7"/>
  <c r="D38" i="7" s="1"/>
  <c r="E39" i="7"/>
  <c r="E38" i="7" s="1"/>
  <c r="I34" i="3" s="1"/>
  <c r="D39" i="7"/>
  <c r="E30" i="7"/>
  <c r="D30" i="7"/>
  <c r="E23" i="7"/>
  <c r="D23" i="7"/>
  <c r="D22" i="7" s="1"/>
  <c r="E22" i="7"/>
  <c r="E5" i="7" s="1"/>
  <c r="I32" i="3" s="1"/>
  <c r="E14" i="7"/>
  <c r="D14" i="7"/>
  <c r="E7" i="7"/>
  <c r="E6" i="7" s="1"/>
  <c r="D7" i="7"/>
  <c r="D6" i="7"/>
  <c r="D5" i="7" s="1"/>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F204" i="5"/>
  <c r="E204" i="5"/>
  <c r="D204" i="5"/>
  <c r="D203" i="5" s="1"/>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1081" i="1" s="1"/>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3" i="1" s="1"/>
  <c r="D428" i="4"/>
  <c r="E427" i="4"/>
  <c r="D427" i="4"/>
  <c r="F427" i="4" s="1"/>
  <c r="E426" i="4"/>
  <c r="D426" i="4"/>
  <c r="F421" i="4"/>
  <c r="F420" i="4"/>
  <c r="F419" i="4"/>
  <c r="F416" i="4"/>
  <c r="F415" i="4"/>
  <c r="F414" i="4"/>
  <c r="F413" i="4"/>
  <c r="E412" i="4"/>
  <c r="D407" i="1" s="1"/>
  <c r="D412" i="4"/>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68" i="1" s="1"/>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0" i="1" s="1"/>
  <c r="D274" i="4"/>
  <c r="D273" i="4"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D237" i="4"/>
  <c r="F236" i="4"/>
  <c r="F235" i="4"/>
  <c r="E234" i="4"/>
  <c r="D234" i="4"/>
  <c r="F234" i="4" s="1"/>
  <c r="F233" i="4"/>
  <c r="F232" i="4"/>
  <c r="F231" i="4"/>
  <c r="E231" i="4"/>
  <c r="D231" i="4"/>
  <c r="D230" i="4"/>
  <c r="F229" i="4"/>
  <c r="F228" i="4"/>
  <c r="F227" i="4"/>
  <c r="F226" i="4"/>
  <c r="E225" i="4"/>
  <c r="D225" i="4"/>
  <c r="F224" i="4"/>
  <c r="F223" i="4"/>
  <c r="E222" i="4"/>
  <c r="E221" i="4" s="1"/>
  <c r="D217" i="1" s="1"/>
  <c r="D222" i="4"/>
  <c r="F222" i="4" s="1"/>
  <c r="F220" i="4"/>
  <c r="F219" i="4"/>
  <c r="F218" i="4"/>
  <c r="F217" i="4"/>
  <c r="E216" i="4"/>
  <c r="F216" i="4" s="1"/>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F165" i="4" s="1"/>
  <c r="D165" i="4"/>
  <c r="D164" i="4"/>
  <c r="F163" i="4"/>
  <c r="F162" i="4"/>
  <c r="F161" i="4"/>
  <c r="F160" i="4"/>
  <c r="E160" i="4"/>
  <c r="D160" i="4"/>
  <c r="F159" i="4"/>
  <c r="F158" i="4"/>
  <c r="F157" i="4"/>
  <c r="F156" i="4"/>
  <c r="F155" i="4"/>
  <c r="E154" i="4"/>
  <c r="F154" i="4" s="1"/>
  <c r="D154" i="4"/>
  <c r="E153" i="4"/>
  <c r="F153" i="4" s="1"/>
  <c r="D153"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F129" i="4"/>
  <c r="E129" i="4"/>
  <c r="D129" i="4"/>
  <c r="F128" i="4"/>
  <c r="F127" i="4"/>
  <c r="E126" i="4"/>
  <c r="D122" i="1" s="1"/>
  <c r="D126" i="4"/>
  <c r="D125" i="4"/>
  <c r="F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E61" i="4"/>
  <c r="F61" i="4" s="1"/>
  <c r="D61" i="4"/>
  <c r="F60" i="4"/>
  <c r="F59" i="4"/>
  <c r="E58" i="4"/>
  <c r="D54" i="1"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D7" i="4" s="1"/>
  <c r="I40" i="3"/>
  <c r="G40" i="3"/>
  <c r="B40" i="3"/>
  <c r="G39" i="3"/>
  <c r="B39" i="3"/>
  <c r="G38" i="3"/>
  <c r="B38" i="3"/>
  <c r="H37" i="3"/>
  <c r="G37" i="3"/>
  <c r="B37" i="3"/>
  <c r="I35" i="3"/>
  <c r="H35" i="3"/>
  <c r="G35" i="3"/>
  <c r="B35" i="3"/>
  <c r="G34" i="3"/>
  <c r="B34" i="3"/>
  <c r="I33" i="3"/>
  <c r="H33" i="3"/>
  <c r="G33" i="3"/>
  <c r="B33" i="3"/>
  <c r="G32" i="3"/>
  <c r="B32" i="3"/>
  <c r="G30" i="3"/>
  <c r="B30" i="3"/>
  <c r="G29" i="3"/>
  <c r="B29" i="3"/>
  <c r="I28" i="3"/>
  <c r="H28" i="3"/>
  <c r="G28" i="3"/>
  <c r="B28" i="3"/>
  <c r="I27" i="3"/>
  <c r="H27" i="3"/>
  <c r="G27" i="3"/>
  <c r="B27" i="3"/>
  <c r="H26" i="3"/>
  <c r="G26" i="3"/>
  <c r="B26" i="3"/>
  <c r="I24" i="3"/>
  <c r="G24" i="3"/>
  <c r="B24" i="3"/>
  <c r="G23" i="3"/>
  <c r="B23" i="3"/>
  <c r="G22" i="3"/>
  <c r="B22" i="3"/>
  <c r="G21" i="3"/>
  <c r="B21" i="3"/>
  <c r="G19" i="3"/>
  <c r="B19" i="3"/>
  <c r="G18" i="3"/>
  <c r="B18" i="3"/>
  <c r="G17" i="3"/>
  <c r="B17" i="3"/>
  <c r="G16" i="3"/>
  <c r="B16" i="3"/>
  <c r="H10" i="3" a="1"/>
  <c r="H10" i="3"/>
  <c r="L3" i="9" s="1"/>
  <c r="H1686" i="1"/>
  <c r="G1686" i="1"/>
  <c r="C1686" i="1"/>
  <c r="C1685" i="1"/>
  <c r="C1684" i="1"/>
  <c r="H1684" i="1" s="1"/>
  <c r="C1683" i="1"/>
  <c r="H1682" i="1"/>
  <c r="G1682" i="1"/>
  <c r="C1682" i="1"/>
  <c r="C1681" i="1"/>
  <c r="G1681" i="1" s="1"/>
  <c r="G1680" i="1"/>
  <c r="C1680" i="1"/>
  <c r="H1680" i="1" s="1"/>
  <c r="H1679" i="1"/>
  <c r="C1679" i="1"/>
  <c r="G1679" i="1" s="1"/>
  <c r="H1678" i="1"/>
  <c r="G1678" i="1"/>
  <c r="C1678" i="1"/>
  <c r="C1677" i="1"/>
  <c r="G1677" i="1" s="1"/>
  <c r="G1676" i="1"/>
  <c r="C1676" i="1"/>
  <c r="H1676" i="1" s="1"/>
  <c r="C1675" i="1"/>
  <c r="G1675" i="1" s="1"/>
  <c r="H1674" i="1"/>
  <c r="G1674" i="1"/>
  <c r="C1674" i="1"/>
  <c r="H1673" i="1"/>
  <c r="C1673" i="1"/>
  <c r="G1673" i="1" s="1"/>
  <c r="G1672" i="1"/>
  <c r="C1672" i="1"/>
  <c r="H1672" i="1" s="1"/>
  <c r="H1671" i="1"/>
  <c r="C1671" i="1"/>
  <c r="G1671" i="1" s="1"/>
  <c r="H1670" i="1"/>
  <c r="G1670" i="1"/>
  <c r="C1670" i="1"/>
  <c r="C1669" i="1"/>
  <c r="G1668" i="1"/>
  <c r="C1668" i="1"/>
  <c r="H1668" i="1" s="1"/>
  <c r="C1667" i="1"/>
  <c r="H1666" i="1"/>
  <c r="G1666" i="1"/>
  <c r="C1666" i="1"/>
  <c r="H1665" i="1"/>
  <c r="C1665" i="1"/>
  <c r="G1665" i="1" s="1"/>
  <c r="G1664" i="1"/>
  <c r="C1664" i="1"/>
  <c r="H1664" i="1" s="1"/>
  <c r="H1663" i="1"/>
  <c r="C1663" i="1"/>
  <c r="G1663" i="1" s="1"/>
  <c r="H1662" i="1"/>
  <c r="G1662" i="1"/>
  <c r="C1662" i="1"/>
  <c r="C1661" i="1"/>
  <c r="G1661" i="1" s="1"/>
  <c r="G1660" i="1"/>
  <c r="C1660" i="1"/>
  <c r="H1660" i="1" s="1"/>
  <c r="C1659" i="1"/>
  <c r="G1659" i="1" s="1"/>
  <c r="H1658" i="1"/>
  <c r="G1658" i="1"/>
  <c r="C1658" i="1"/>
  <c r="H1657" i="1"/>
  <c r="C1657" i="1"/>
  <c r="G1657" i="1" s="1"/>
  <c r="G1656" i="1"/>
  <c r="C1656" i="1"/>
  <c r="H1656" i="1" s="1"/>
  <c r="H1655" i="1"/>
  <c r="C1655" i="1"/>
  <c r="G1655" i="1" s="1"/>
  <c r="H1654" i="1"/>
  <c r="G1654" i="1"/>
  <c r="C1654" i="1"/>
  <c r="C1653" i="1"/>
  <c r="G1652" i="1"/>
  <c r="C1652" i="1"/>
  <c r="H1652" i="1" s="1"/>
  <c r="C1651" i="1"/>
  <c r="H1650" i="1"/>
  <c r="G1650" i="1"/>
  <c r="C1650" i="1"/>
  <c r="H1649" i="1"/>
  <c r="C1649" i="1"/>
  <c r="G1649" i="1" s="1"/>
  <c r="G1648" i="1"/>
  <c r="C1648" i="1"/>
  <c r="H1648" i="1" s="1"/>
  <c r="H1647" i="1"/>
  <c r="C1647" i="1"/>
  <c r="G1647" i="1" s="1"/>
  <c r="H1646" i="1"/>
  <c r="G1646" i="1"/>
  <c r="C1646" i="1"/>
  <c r="C1645" i="1"/>
  <c r="G1645" i="1" s="1"/>
  <c r="G1644" i="1"/>
  <c r="C1644" i="1"/>
  <c r="H1644" i="1" s="1"/>
  <c r="C1643" i="1"/>
  <c r="G1643" i="1" s="1"/>
  <c r="H1642" i="1"/>
  <c r="G1642" i="1"/>
  <c r="C1642" i="1"/>
  <c r="H1641" i="1"/>
  <c r="C1641" i="1"/>
  <c r="G1641" i="1" s="1"/>
  <c r="G1640" i="1"/>
  <c r="C1640" i="1"/>
  <c r="H1640" i="1" s="1"/>
  <c r="H1639" i="1"/>
  <c r="C1639" i="1"/>
  <c r="G1639" i="1" s="1"/>
  <c r="H1638" i="1"/>
  <c r="G1638" i="1"/>
  <c r="C1638" i="1"/>
  <c r="C1637" i="1"/>
  <c r="G1636" i="1"/>
  <c r="C1636" i="1"/>
  <c r="H1636" i="1" s="1"/>
  <c r="C1635" i="1"/>
  <c r="C1634" i="1"/>
  <c r="G1634" i="1" s="1"/>
  <c r="H1633" i="1"/>
  <c r="C1633" i="1"/>
  <c r="G1633" i="1" s="1"/>
  <c r="G1632" i="1"/>
  <c r="C1632" i="1"/>
  <c r="H1632" i="1" s="1"/>
  <c r="H1631" i="1"/>
  <c r="C1631" i="1"/>
  <c r="G1631" i="1" s="1"/>
  <c r="H1630" i="1"/>
  <c r="G1630" i="1"/>
  <c r="C1630" i="1"/>
  <c r="C1629" i="1"/>
  <c r="G1629" i="1" s="1"/>
  <c r="C1628" i="1"/>
  <c r="H1628" i="1" s="1"/>
  <c r="C1627" i="1"/>
  <c r="G1627" i="1" s="1"/>
  <c r="H1626" i="1"/>
  <c r="G1626" i="1"/>
  <c r="C1626" i="1"/>
  <c r="H1625" i="1"/>
  <c r="C1625" i="1"/>
  <c r="G1625" i="1" s="1"/>
  <c r="G1624" i="1"/>
  <c r="C1624" i="1"/>
  <c r="H1624" i="1" s="1"/>
  <c r="H1623" i="1"/>
  <c r="C1623" i="1"/>
  <c r="G1623" i="1" s="1"/>
  <c r="G1620" i="1"/>
  <c r="C1620" i="1"/>
  <c r="H1620" i="1" s="1"/>
  <c r="C1619" i="1"/>
  <c r="H1618" i="1"/>
  <c r="G1618" i="1"/>
  <c r="C1618" i="1"/>
  <c r="H1617" i="1"/>
  <c r="C1617" i="1"/>
  <c r="G1617" i="1" s="1"/>
  <c r="G1616" i="1"/>
  <c r="C1616" i="1"/>
  <c r="H1616" i="1" s="1"/>
  <c r="H1615" i="1"/>
  <c r="C1615" i="1"/>
  <c r="G1615" i="1" s="1"/>
  <c r="H1614" i="1"/>
  <c r="G1614" i="1"/>
  <c r="C1614" i="1"/>
  <c r="C1613" i="1"/>
  <c r="G1613" i="1" s="1"/>
  <c r="G1612" i="1"/>
  <c r="C1612" i="1"/>
  <c r="H1612" i="1" s="1"/>
  <c r="C1611" i="1"/>
  <c r="G1611" i="1" s="1"/>
  <c r="G1610" i="1"/>
  <c r="C1610" i="1"/>
  <c r="H1610" i="1" s="1"/>
  <c r="C1609" i="1"/>
  <c r="G1609" i="1" s="1"/>
  <c r="G1608" i="1"/>
  <c r="C1608" i="1"/>
  <c r="H1608" i="1" s="1"/>
  <c r="C1607" i="1"/>
  <c r="G1607" i="1" s="1"/>
  <c r="H1606" i="1"/>
  <c r="C1606" i="1"/>
  <c r="G1606" i="1" s="1"/>
  <c r="C1605" i="1"/>
  <c r="C1604" i="1"/>
  <c r="H1604" i="1" s="1"/>
  <c r="C1603" i="1"/>
  <c r="C1602" i="1"/>
  <c r="H1602" i="1" s="1"/>
  <c r="H1601" i="1"/>
  <c r="C1601" i="1"/>
  <c r="G1601" i="1" s="1"/>
  <c r="G1600" i="1"/>
  <c r="C1600" i="1"/>
  <c r="H1600" i="1" s="1"/>
  <c r="H1599" i="1"/>
  <c r="C1599" i="1"/>
  <c r="G1599" i="1" s="1"/>
  <c r="H1598" i="1"/>
  <c r="G1598" i="1"/>
  <c r="C1598" i="1"/>
  <c r="C1597" i="1"/>
  <c r="G1597" i="1" s="1"/>
  <c r="G1596" i="1"/>
  <c r="C1596" i="1"/>
  <c r="H1596" i="1" s="1"/>
  <c r="C1595" i="1"/>
  <c r="G1595" i="1" s="1"/>
  <c r="H1594" i="1"/>
  <c r="C1594" i="1"/>
  <c r="G1594" i="1" s="1"/>
  <c r="C1593" i="1"/>
  <c r="G1593" i="1" s="1"/>
  <c r="C1592" i="1"/>
  <c r="H1592" i="1" s="1"/>
  <c r="H1591" i="1"/>
  <c r="C1591" i="1"/>
  <c r="G1591" i="1" s="1"/>
  <c r="H1590" i="1"/>
  <c r="G1590" i="1"/>
  <c r="C1590" i="1"/>
  <c r="C1589" i="1"/>
  <c r="C1588" i="1"/>
  <c r="H1588" i="1" s="1"/>
  <c r="C1587" i="1"/>
  <c r="C1586" i="1"/>
  <c r="H1586" i="1" s="1"/>
  <c r="C1585" i="1"/>
  <c r="G1585" i="1" s="1"/>
  <c r="G1584" i="1"/>
  <c r="C1584" i="1"/>
  <c r="H1584" i="1" s="1"/>
  <c r="H1582" i="1"/>
  <c r="G1582" i="1"/>
  <c r="C1582" i="1"/>
  <c r="H1581" i="1"/>
  <c r="D1581" i="1"/>
  <c r="J1581" i="1" s="1"/>
  <c r="C1581" i="1"/>
  <c r="G1581" i="1" s="1"/>
  <c r="I1581" i="1" s="1"/>
  <c r="H1580" i="1"/>
  <c r="D1580" i="1"/>
  <c r="G1580" i="1" s="1"/>
  <c r="C1580" i="1"/>
  <c r="H1579" i="1"/>
  <c r="D1579" i="1"/>
  <c r="J1579" i="1" s="1"/>
  <c r="C1579" i="1"/>
  <c r="G1579" i="1" s="1"/>
  <c r="I1579" i="1" s="1"/>
  <c r="H1578" i="1"/>
  <c r="D1578" i="1"/>
  <c r="G1578" i="1" s="1"/>
  <c r="C1578" i="1"/>
  <c r="D1577" i="1"/>
  <c r="G1577" i="1" s="1"/>
  <c r="C1577" i="1"/>
  <c r="J1576" i="1"/>
  <c r="D1576" i="1"/>
  <c r="H1576" i="1" s="1"/>
  <c r="C1576" i="1"/>
  <c r="J1575" i="1"/>
  <c r="D1575" i="1"/>
  <c r="G1575" i="1" s="1"/>
  <c r="C1575" i="1"/>
  <c r="J1574" i="1"/>
  <c r="D1574" i="1"/>
  <c r="H1574" i="1" s="1"/>
  <c r="C1574" i="1"/>
  <c r="J1573" i="1"/>
  <c r="D1573" i="1"/>
  <c r="G1573" i="1" s="1"/>
  <c r="C1573" i="1"/>
  <c r="H1572" i="1"/>
  <c r="D1572" i="1"/>
  <c r="G1572" i="1" s="1"/>
  <c r="C1572" i="1"/>
  <c r="D1571" i="1"/>
  <c r="H1570" i="1"/>
  <c r="D1570" i="1"/>
  <c r="J1570" i="1" s="1"/>
  <c r="C1570" i="1"/>
  <c r="G1570" i="1" s="1"/>
  <c r="I1570" i="1" s="1"/>
  <c r="H1569" i="1"/>
  <c r="D1569" i="1"/>
  <c r="G1569" i="1" s="1"/>
  <c r="C1569" i="1"/>
  <c r="H1568" i="1"/>
  <c r="D1568" i="1"/>
  <c r="J1568" i="1" s="1"/>
  <c r="C1568" i="1"/>
  <c r="G1568" i="1" s="1"/>
  <c r="I1568" i="1" s="1"/>
  <c r="H1567" i="1"/>
  <c r="D1567" i="1"/>
  <c r="G1567" i="1" s="1"/>
  <c r="C1567" i="1"/>
  <c r="H1566" i="1"/>
  <c r="D1566" i="1"/>
  <c r="J1566" i="1" s="1"/>
  <c r="C1566" i="1"/>
  <c r="G1566" i="1" s="1"/>
  <c r="I1566" i="1" s="1"/>
  <c r="H1565" i="1"/>
  <c r="D1565" i="1"/>
  <c r="G1565" i="1" s="1"/>
  <c r="C1565" i="1"/>
  <c r="H1564" i="1"/>
  <c r="D1564" i="1"/>
  <c r="J1564" i="1" s="1"/>
  <c r="C1564" i="1"/>
  <c r="G1564" i="1" s="1"/>
  <c r="D1563" i="1"/>
  <c r="H1563" i="1" s="1"/>
  <c r="C1563" i="1"/>
  <c r="D1562" i="1"/>
  <c r="C1562" i="1"/>
  <c r="J1561" i="1"/>
  <c r="D1561" i="1"/>
  <c r="H1561" i="1" s="1"/>
  <c r="C1561" i="1"/>
  <c r="D1560" i="1"/>
  <c r="J1560" i="1" s="1"/>
  <c r="C1560" i="1"/>
  <c r="D1559" i="1"/>
  <c r="H1559" i="1" s="1"/>
  <c r="C1559" i="1"/>
  <c r="D1558" i="1"/>
  <c r="C1558" i="1"/>
  <c r="J1557" i="1"/>
  <c r="D1557" i="1"/>
  <c r="H1557" i="1" s="1"/>
  <c r="C1557" i="1"/>
  <c r="H1556" i="1"/>
  <c r="D1556" i="1"/>
  <c r="C1556" i="1"/>
  <c r="G1556" i="1" s="1"/>
  <c r="D1555" i="1"/>
  <c r="H1555" i="1" s="1"/>
  <c r="C1555" i="1"/>
  <c r="J1554" i="1"/>
  <c r="D1554" i="1"/>
  <c r="C1554" i="1"/>
  <c r="D1553" i="1"/>
  <c r="H1553" i="1" s="1"/>
  <c r="C1553" i="1"/>
  <c r="D1552" i="1"/>
  <c r="C1552" i="1"/>
  <c r="D1551" i="1"/>
  <c r="H1551" i="1" s="1"/>
  <c r="C1551" i="1"/>
  <c r="J1550" i="1"/>
  <c r="D1550" i="1"/>
  <c r="C1550" i="1"/>
  <c r="D1549" i="1"/>
  <c r="H1549" i="1" s="1"/>
  <c r="C1549" i="1"/>
  <c r="D1548" i="1"/>
  <c r="C1548" i="1"/>
  <c r="J1547" i="1"/>
  <c r="G1547" i="1"/>
  <c r="D1547" i="1"/>
  <c r="C1547" i="1"/>
  <c r="H1547" i="1" s="1"/>
  <c r="G1546" i="1"/>
  <c r="D1546" i="1"/>
  <c r="C1546" i="1"/>
  <c r="G1545" i="1"/>
  <c r="D1545" i="1"/>
  <c r="C1545" i="1"/>
  <c r="G1544" i="1"/>
  <c r="D1544" i="1"/>
  <c r="C1544" i="1"/>
  <c r="G1543" i="1"/>
  <c r="D1543" i="1"/>
  <c r="C1543" i="1"/>
  <c r="G1542" i="1"/>
  <c r="D1542" i="1"/>
  <c r="C1542" i="1"/>
  <c r="G1541" i="1"/>
  <c r="D1541" i="1"/>
  <c r="C1541" i="1"/>
  <c r="D1540" i="1"/>
  <c r="C1540" i="1"/>
  <c r="H1540" i="1" s="1"/>
  <c r="D1539" i="1"/>
  <c r="C1539" i="1"/>
  <c r="H1539" i="1" s="1"/>
  <c r="D1538" i="1"/>
  <c r="C1538" i="1"/>
  <c r="H1538" i="1" s="1"/>
  <c r="D1536" i="1"/>
  <c r="C1536" i="1"/>
  <c r="H1536" i="1" s="1"/>
  <c r="G1535" i="1"/>
  <c r="D1535" i="1"/>
  <c r="C1535" i="1"/>
  <c r="H1535" i="1" s="1"/>
  <c r="G1534" i="1"/>
  <c r="D1534" i="1"/>
  <c r="C1534" i="1"/>
  <c r="H1534" i="1" s="1"/>
  <c r="D1533" i="1"/>
  <c r="C1533" i="1"/>
  <c r="H1533" i="1" s="1"/>
  <c r="D1532" i="1"/>
  <c r="C1532" i="1"/>
  <c r="H1532" i="1" s="1"/>
  <c r="G1531" i="1"/>
  <c r="D1531" i="1"/>
  <c r="C1531" i="1"/>
  <c r="H1531" i="1" s="1"/>
  <c r="G1530" i="1"/>
  <c r="D1530" i="1"/>
  <c r="C1530" i="1"/>
  <c r="H1530" i="1" s="1"/>
  <c r="D1529" i="1"/>
  <c r="C1529" i="1"/>
  <c r="H1529" i="1" s="1"/>
  <c r="D1528" i="1"/>
  <c r="C1528" i="1"/>
  <c r="H1528" i="1" s="1"/>
  <c r="D1527" i="1"/>
  <c r="C1527" i="1"/>
  <c r="H1527" i="1" s="1"/>
  <c r="G1526" i="1"/>
  <c r="D1526" i="1"/>
  <c r="C1526" i="1"/>
  <c r="H1526" i="1" s="1"/>
  <c r="G1525" i="1"/>
  <c r="C1525" i="1"/>
  <c r="H1525" i="1" s="1"/>
  <c r="D1524" i="1"/>
  <c r="C1524" i="1"/>
  <c r="H1524" i="1" s="1"/>
  <c r="G1523" i="1"/>
  <c r="D1523" i="1"/>
  <c r="C1523" i="1"/>
  <c r="H1523" i="1" s="1"/>
  <c r="G1522" i="1"/>
  <c r="D1522" i="1"/>
  <c r="C1522" i="1"/>
  <c r="H1522" i="1" s="1"/>
  <c r="D1521" i="1"/>
  <c r="C1521" i="1"/>
  <c r="H1521" i="1" s="1"/>
  <c r="D1520" i="1"/>
  <c r="C1520" i="1"/>
  <c r="H1520" i="1" s="1"/>
  <c r="G1519" i="1"/>
  <c r="D1519" i="1"/>
  <c r="C1519" i="1"/>
  <c r="H1519" i="1" s="1"/>
  <c r="G1518" i="1"/>
  <c r="D1518" i="1"/>
  <c r="C1518" i="1"/>
  <c r="H1518" i="1" s="1"/>
  <c r="D1517" i="1"/>
  <c r="C1517" i="1"/>
  <c r="H1517" i="1" s="1"/>
  <c r="G1516" i="1"/>
  <c r="D1516" i="1"/>
  <c r="C1516" i="1"/>
  <c r="H1516" i="1" s="1"/>
  <c r="G1515" i="1"/>
  <c r="D1515" i="1"/>
  <c r="C1515" i="1"/>
  <c r="H1515" i="1" s="1"/>
  <c r="D1514" i="1"/>
  <c r="C1514" i="1"/>
  <c r="H1514" i="1" s="1"/>
  <c r="D1513" i="1"/>
  <c r="C1513" i="1"/>
  <c r="H1513" i="1" s="1"/>
  <c r="G1512" i="1"/>
  <c r="D1512" i="1"/>
  <c r="C1512" i="1"/>
  <c r="H1512" i="1" s="1"/>
  <c r="C1511" i="1"/>
  <c r="G1509" i="1"/>
  <c r="D1509" i="1"/>
  <c r="C1509" i="1"/>
  <c r="H1509" i="1" s="1"/>
  <c r="G1508" i="1"/>
  <c r="D1508" i="1"/>
  <c r="C1508" i="1"/>
  <c r="H1508" i="1" s="1"/>
  <c r="D1507" i="1"/>
  <c r="C1507" i="1"/>
  <c r="H1507" i="1" s="1"/>
  <c r="G1506" i="1"/>
  <c r="D1506" i="1"/>
  <c r="C1506" i="1"/>
  <c r="H1506" i="1" s="1"/>
  <c r="G1505" i="1"/>
  <c r="D1505" i="1"/>
  <c r="C1505" i="1"/>
  <c r="H1505" i="1" s="1"/>
  <c r="D1504" i="1"/>
  <c r="C1504" i="1"/>
  <c r="H1504" i="1" s="1"/>
  <c r="D1503" i="1"/>
  <c r="C1503" i="1"/>
  <c r="H1503" i="1" s="1"/>
  <c r="G1502" i="1"/>
  <c r="D1502" i="1"/>
  <c r="C1502" i="1"/>
  <c r="H1502" i="1" s="1"/>
  <c r="G1501" i="1"/>
  <c r="D1501" i="1"/>
  <c r="C1501" i="1"/>
  <c r="H1501" i="1" s="1"/>
  <c r="D1500" i="1"/>
  <c r="C1500" i="1"/>
  <c r="H1500" i="1" s="1"/>
  <c r="D1499" i="1"/>
  <c r="C1499" i="1"/>
  <c r="H1499" i="1" s="1"/>
  <c r="D1498" i="1"/>
  <c r="C1498" i="1"/>
  <c r="H1498" i="1" s="1"/>
  <c r="G1497" i="1"/>
  <c r="D1497" i="1"/>
  <c r="C1497" i="1"/>
  <c r="H1497" i="1" s="1"/>
  <c r="G1496" i="1"/>
  <c r="D1496" i="1"/>
  <c r="C1496" i="1"/>
  <c r="H1496" i="1" s="1"/>
  <c r="D1495" i="1"/>
  <c r="C1495" i="1"/>
  <c r="H1495" i="1" s="1"/>
  <c r="D1494" i="1"/>
  <c r="C1494" i="1"/>
  <c r="H1494" i="1" s="1"/>
  <c r="G1493" i="1"/>
  <c r="D1493" i="1"/>
  <c r="C1493" i="1"/>
  <c r="H1493" i="1" s="1"/>
  <c r="G1492" i="1"/>
  <c r="D1492" i="1"/>
  <c r="C1492" i="1"/>
  <c r="H1492" i="1" s="1"/>
  <c r="D1491" i="1"/>
  <c r="C1491" i="1"/>
  <c r="H1491" i="1" s="1"/>
  <c r="G1490" i="1"/>
  <c r="D1490" i="1"/>
  <c r="C1490" i="1"/>
  <c r="H1490" i="1" s="1"/>
  <c r="G1489" i="1"/>
  <c r="D1489" i="1"/>
  <c r="C1489" i="1"/>
  <c r="H1489" i="1" s="1"/>
  <c r="D1488" i="1"/>
  <c r="C1488" i="1"/>
  <c r="H1488" i="1" s="1"/>
  <c r="D1487" i="1"/>
  <c r="C1487" i="1"/>
  <c r="H1487" i="1" s="1"/>
  <c r="G1486" i="1"/>
  <c r="D1486" i="1"/>
  <c r="C1486" i="1"/>
  <c r="H1486" i="1" s="1"/>
  <c r="C1485" i="1"/>
  <c r="D1484" i="1"/>
  <c r="C1484" i="1"/>
  <c r="H1484" i="1" s="1"/>
  <c r="D1483" i="1"/>
  <c r="C1483" i="1"/>
  <c r="H1483" i="1" s="1"/>
  <c r="G1482" i="1"/>
  <c r="D1482" i="1"/>
  <c r="C1482" i="1"/>
  <c r="H1482" i="1" s="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C1471" i="1"/>
  <c r="G1471" i="1" s="1"/>
  <c r="D1470" i="1"/>
  <c r="C1470" i="1"/>
  <c r="H1470" i="1" s="1"/>
  <c r="G1469" i="1"/>
  <c r="D1469" i="1"/>
  <c r="C1469" i="1"/>
  <c r="H1469" i="1" s="1"/>
  <c r="G1468" i="1"/>
  <c r="D1468" i="1"/>
  <c r="C1468" i="1"/>
  <c r="H1468" i="1" s="1"/>
  <c r="D1467" i="1"/>
  <c r="C1467" i="1"/>
  <c r="H1467" i="1" s="1"/>
  <c r="D1466" i="1"/>
  <c r="C1466" i="1"/>
  <c r="H1466" i="1" s="1"/>
  <c r="G1465" i="1"/>
  <c r="D1465" i="1"/>
  <c r="C1465" i="1"/>
  <c r="H1465" i="1" s="1"/>
  <c r="G1464" i="1"/>
  <c r="D1464" i="1"/>
  <c r="C1464" i="1"/>
  <c r="H1464" i="1" s="1"/>
  <c r="D1463" i="1"/>
  <c r="C1463" i="1"/>
  <c r="H1463" i="1" s="1"/>
  <c r="D1462" i="1"/>
  <c r="C1462" i="1"/>
  <c r="H1462" i="1" s="1"/>
  <c r="G1461" i="1"/>
  <c r="D1461" i="1"/>
  <c r="C1461" i="1"/>
  <c r="H1461" i="1" s="1"/>
  <c r="G1460" i="1"/>
  <c r="D1460" i="1"/>
  <c r="C1460" i="1"/>
  <c r="H1460" i="1" s="1"/>
  <c r="D1459" i="1"/>
  <c r="C1459" i="1"/>
  <c r="H1459" i="1" s="1"/>
  <c r="D1458" i="1"/>
  <c r="C1458" i="1"/>
  <c r="H1458" i="1" s="1"/>
  <c r="G1457" i="1"/>
  <c r="D1457" i="1"/>
  <c r="C1457" i="1"/>
  <c r="H1457" i="1" s="1"/>
  <c r="G1456" i="1"/>
  <c r="D1456" i="1"/>
  <c r="C1456" i="1"/>
  <c r="H1456" i="1" s="1"/>
  <c r="D1455" i="1"/>
  <c r="C1455" i="1"/>
  <c r="H1455" i="1" s="1"/>
  <c r="D1454" i="1"/>
  <c r="C1454" i="1"/>
  <c r="H1454" i="1" s="1"/>
  <c r="G1453" i="1"/>
  <c r="D1453" i="1"/>
  <c r="C1453" i="1"/>
  <c r="H1453" i="1" s="1"/>
  <c r="G1452" i="1"/>
  <c r="D1452" i="1"/>
  <c r="C1452" i="1"/>
  <c r="H1452" i="1" s="1"/>
  <c r="D1451" i="1"/>
  <c r="C1451" i="1"/>
  <c r="H1451" i="1" s="1"/>
  <c r="D1450" i="1"/>
  <c r="C1450" i="1"/>
  <c r="H1450" i="1" s="1"/>
  <c r="G1449" i="1"/>
  <c r="D1449" i="1"/>
  <c r="C1449" i="1"/>
  <c r="H1449" i="1" s="1"/>
  <c r="G1448" i="1"/>
  <c r="D1448" i="1"/>
  <c r="C1448" i="1"/>
  <c r="H1448" i="1" s="1"/>
  <c r="D1447" i="1"/>
  <c r="C1447" i="1"/>
  <c r="H1447" i="1" s="1"/>
  <c r="D1446" i="1"/>
  <c r="C1446" i="1"/>
  <c r="H1446" i="1" s="1"/>
  <c r="G1445" i="1"/>
  <c r="D1445" i="1"/>
  <c r="C1445" i="1"/>
  <c r="H1445" i="1" s="1"/>
  <c r="G1444" i="1"/>
  <c r="D1444" i="1"/>
  <c r="C1444" i="1"/>
  <c r="H1444" i="1" s="1"/>
  <c r="D1443" i="1"/>
  <c r="C1443" i="1"/>
  <c r="H1443" i="1" s="1"/>
  <c r="D1442" i="1"/>
  <c r="C1442" i="1"/>
  <c r="H1442" i="1" s="1"/>
  <c r="G1441" i="1"/>
  <c r="D1441" i="1"/>
  <c r="C1441" i="1"/>
  <c r="H1441" i="1" s="1"/>
  <c r="G1440" i="1"/>
  <c r="D1440" i="1"/>
  <c r="C1440" i="1"/>
  <c r="H1440" i="1" s="1"/>
  <c r="D1439" i="1"/>
  <c r="C1439" i="1"/>
  <c r="H1439" i="1" s="1"/>
  <c r="D1438" i="1"/>
  <c r="C1438" i="1"/>
  <c r="H1438" i="1" s="1"/>
  <c r="G1437" i="1"/>
  <c r="D1437" i="1"/>
  <c r="C1437" i="1"/>
  <c r="H1437" i="1" s="1"/>
  <c r="G1436" i="1"/>
  <c r="D1436" i="1"/>
  <c r="C1436" i="1"/>
  <c r="H1436" i="1" s="1"/>
  <c r="D1435" i="1"/>
  <c r="C1435" i="1"/>
  <c r="H1435" i="1" s="1"/>
  <c r="D1434" i="1"/>
  <c r="C1434" i="1"/>
  <c r="H1434" i="1" s="1"/>
  <c r="G1433" i="1"/>
  <c r="D1433" i="1"/>
  <c r="C1433" i="1"/>
  <c r="H1433" i="1" s="1"/>
  <c r="G1432" i="1"/>
  <c r="D1432" i="1"/>
  <c r="C1432" i="1"/>
  <c r="H1432" i="1" s="1"/>
  <c r="D1431" i="1"/>
  <c r="C1431" i="1"/>
  <c r="H1431" i="1" s="1"/>
  <c r="D1430" i="1"/>
  <c r="C1430" i="1"/>
  <c r="H1430" i="1" s="1"/>
  <c r="G1429" i="1"/>
  <c r="D1429" i="1"/>
  <c r="C1429" i="1"/>
  <c r="H1429" i="1" s="1"/>
  <c r="G1428" i="1"/>
  <c r="D1428" i="1"/>
  <c r="C1428" i="1"/>
  <c r="H1428" i="1" s="1"/>
  <c r="D1427" i="1"/>
  <c r="C1427" i="1"/>
  <c r="H1427" i="1" s="1"/>
  <c r="D1426" i="1"/>
  <c r="C1426" i="1"/>
  <c r="H1426" i="1" s="1"/>
  <c r="G1425" i="1"/>
  <c r="D1425" i="1"/>
  <c r="C1425" i="1"/>
  <c r="H1425" i="1" s="1"/>
  <c r="G1424" i="1"/>
  <c r="D1424" i="1"/>
  <c r="C1424" i="1"/>
  <c r="H1424" i="1" s="1"/>
  <c r="D1423" i="1"/>
  <c r="C1423" i="1"/>
  <c r="H1423" i="1" s="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G1409" i="1"/>
  <c r="D1409" i="1"/>
  <c r="C1409" i="1"/>
  <c r="H1409" i="1" s="1"/>
  <c r="G1408" i="1"/>
  <c r="D1408" i="1"/>
  <c r="C1408" i="1"/>
  <c r="H1408" i="1" s="1"/>
  <c r="D1407" i="1"/>
  <c r="C1407" i="1"/>
  <c r="H1407" i="1" s="1"/>
  <c r="D1406" i="1"/>
  <c r="C1406" i="1"/>
  <c r="H1406" i="1" s="1"/>
  <c r="G1405" i="1"/>
  <c r="D1405" i="1"/>
  <c r="C1405" i="1"/>
  <c r="H1405" i="1" s="1"/>
  <c r="G1404" i="1"/>
  <c r="D1404" i="1"/>
  <c r="C1404" i="1"/>
  <c r="H1404" i="1" s="1"/>
  <c r="D1403" i="1"/>
  <c r="C1403" i="1"/>
  <c r="H1403" i="1" s="1"/>
  <c r="C1402" i="1"/>
  <c r="C1401" i="1"/>
  <c r="D1400" i="1"/>
  <c r="C1400" i="1"/>
  <c r="H1400" i="1" s="1"/>
  <c r="G1399" i="1"/>
  <c r="D1399" i="1"/>
  <c r="C1399" i="1"/>
  <c r="H1399" i="1" s="1"/>
  <c r="G1398" i="1"/>
  <c r="D1398" i="1"/>
  <c r="C1398" i="1"/>
  <c r="H1398" i="1" s="1"/>
  <c r="D1397" i="1"/>
  <c r="C1397" i="1"/>
  <c r="H1397" i="1" s="1"/>
  <c r="D1396" i="1"/>
  <c r="C1396" i="1"/>
  <c r="H1396" i="1" s="1"/>
  <c r="G1395" i="1"/>
  <c r="D1395" i="1"/>
  <c r="C1395" i="1"/>
  <c r="H1395" i="1" s="1"/>
  <c r="G1394" i="1"/>
  <c r="D1394" i="1"/>
  <c r="C1394" i="1"/>
  <c r="H1394" i="1" s="1"/>
  <c r="D1393" i="1"/>
  <c r="C1393" i="1"/>
  <c r="H1393" i="1" s="1"/>
  <c r="D1392" i="1"/>
  <c r="C1392" i="1"/>
  <c r="H1392" i="1" s="1"/>
  <c r="G1391" i="1"/>
  <c r="D1391" i="1"/>
  <c r="C1391" i="1"/>
  <c r="H1391" i="1" s="1"/>
  <c r="G1390" i="1"/>
  <c r="D1390" i="1"/>
  <c r="C1390" i="1"/>
  <c r="H1390" i="1" s="1"/>
  <c r="D1389" i="1"/>
  <c r="C1389" i="1"/>
  <c r="H1389" i="1" s="1"/>
  <c r="D1388" i="1"/>
  <c r="C1388" i="1"/>
  <c r="H1388" i="1" s="1"/>
  <c r="G1387" i="1"/>
  <c r="D1387" i="1"/>
  <c r="C1387" i="1"/>
  <c r="H1387" i="1" s="1"/>
  <c r="G1386" i="1"/>
  <c r="D1386" i="1"/>
  <c r="C1386" i="1"/>
  <c r="H1386" i="1" s="1"/>
  <c r="D1385" i="1"/>
  <c r="C1385" i="1"/>
  <c r="H1385" i="1" s="1"/>
  <c r="D1384" i="1"/>
  <c r="C1384" i="1"/>
  <c r="H1384" i="1" s="1"/>
  <c r="G1383" i="1"/>
  <c r="D1383" i="1"/>
  <c r="C1383" i="1"/>
  <c r="H1383" i="1" s="1"/>
  <c r="G1382" i="1"/>
  <c r="D1382" i="1"/>
  <c r="C1382" i="1"/>
  <c r="H1382" i="1" s="1"/>
  <c r="D1381" i="1"/>
  <c r="C1381" i="1"/>
  <c r="H1381" i="1" s="1"/>
  <c r="D1380" i="1"/>
  <c r="C1380" i="1"/>
  <c r="H1380" i="1" s="1"/>
  <c r="G1379" i="1"/>
  <c r="D1379" i="1"/>
  <c r="C1379" i="1"/>
  <c r="H1379" i="1" s="1"/>
  <c r="G1378" i="1"/>
  <c r="D1378" i="1"/>
  <c r="C1378" i="1"/>
  <c r="H1378" i="1" s="1"/>
  <c r="D1377" i="1"/>
  <c r="C1377" i="1"/>
  <c r="H1377" i="1" s="1"/>
  <c r="D1376" i="1"/>
  <c r="C1376" i="1"/>
  <c r="H1376" i="1" s="1"/>
  <c r="G1375" i="1"/>
  <c r="D1375" i="1"/>
  <c r="C1375" i="1"/>
  <c r="H1375" i="1" s="1"/>
  <c r="G1374" i="1"/>
  <c r="D1374" i="1"/>
  <c r="C1374" i="1"/>
  <c r="H1374" i="1" s="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G1222" i="1"/>
  <c r="D1222" i="1"/>
  <c r="C1222" i="1"/>
  <c r="H1222" i="1" s="1"/>
  <c r="G1221" i="1"/>
  <c r="D1221" i="1"/>
  <c r="C1221" i="1"/>
  <c r="H1221" i="1" s="1"/>
  <c r="D1220" i="1"/>
  <c r="C1220" i="1"/>
  <c r="H1220" i="1" s="1"/>
  <c r="D1219" i="1"/>
  <c r="C1219" i="1"/>
  <c r="H1219" i="1" s="1"/>
  <c r="G1218" i="1"/>
  <c r="D1218" i="1"/>
  <c r="C1218" i="1"/>
  <c r="H1218" i="1" s="1"/>
  <c r="G1217" i="1"/>
  <c r="D1217" i="1"/>
  <c r="C1217" i="1"/>
  <c r="H1217" i="1" s="1"/>
  <c r="D1216" i="1"/>
  <c r="C1216" i="1"/>
  <c r="H1216" i="1" s="1"/>
  <c r="C1215" i="1"/>
  <c r="H1215" i="1" s="1"/>
  <c r="H1214" i="1"/>
  <c r="D1214" i="1"/>
  <c r="C1214" i="1"/>
  <c r="G1214" i="1" s="1"/>
  <c r="D1213" i="1"/>
  <c r="C1213" i="1"/>
  <c r="G1213" i="1" s="1"/>
  <c r="D1212" i="1"/>
  <c r="C1212" i="1"/>
  <c r="G1212" i="1" s="1"/>
  <c r="H1211" i="1"/>
  <c r="D1211" i="1"/>
  <c r="C1211" i="1"/>
  <c r="G1211" i="1" s="1"/>
  <c r="H1210" i="1"/>
  <c r="D1210" i="1"/>
  <c r="C1210" i="1"/>
  <c r="G1210" i="1" s="1"/>
  <c r="D1209" i="1"/>
  <c r="C1209" i="1"/>
  <c r="G1209" i="1" s="1"/>
  <c r="D1208" i="1"/>
  <c r="C1208" i="1"/>
  <c r="G1208" i="1" s="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G1179" i="1"/>
  <c r="D1179" i="1"/>
  <c r="C1179" i="1"/>
  <c r="H1179" i="1" s="1"/>
  <c r="D1178" i="1"/>
  <c r="C1178" i="1"/>
  <c r="H1178" i="1" s="1"/>
  <c r="D1177" i="1"/>
  <c r="C1177" i="1"/>
  <c r="H1177" i="1" s="1"/>
  <c r="G1176" i="1"/>
  <c r="D1176" i="1"/>
  <c r="C1176" i="1"/>
  <c r="H1176" i="1" s="1"/>
  <c r="G1175" i="1"/>
  <c r="D1175" i="1"/>
  <c r="C1175" i="1"/>
  <c r="H1175" i="1" s="1"/>
  <c r="D1174" i="1"/>
  <c r="C1174" i="1"/>
  <c r="H1174" i="1" s="1"/>
  <c r="D1173" i="1"/>
  <c r="C1173" i="1"/>
  <c r="H1173" i="1" s="1"/>
  <c r="G1172" i="1"/>
  <c r="D1172" i="1"/>
  <c r="C1172" i="1"/>
  <c r="H1172" i="1" s="1"/>
  <c r="D1171" i="1"/>
  <c r="G1171" i="1" s="1"/>
  <c r="C1171" i="1"/>
  <c r="D1170" i="1"/>
  <c r="C1170" i="1"/>
  <c r="H1170" i="1" s="1"/>
  <c r="D1169" i="1"/>
  <c r="C1169" i="1"/>
  <c r="H1169" i="1" s="1"/>
  <c r="G1168" i="1"/>
  <c r="D1168" i="1"/>
  <c r="C1168" i="1"/>
  <c r="H1168" i="1" s="1"/>
  <c r="D1167" i="1"/>
  <c r="G1167" i="1" s="1"/>
  <c r="C1167" i="1"/>
  <c r="D1166" i="1"/>
  <c r="C1166" i="1"/>
  <c r="H1166" i="1" s="1"/>
  <c r="D1165" i="1"/>
  <c r="C1165" i="1"/>
  <c r="H1165" i="1" s="1"/>
  <c r="G1164" i="1"/>
  <c r="D1164" i="1"/>
  <c r="C1164" i="1"/>
  <c r="H1164" i="1" s="1"/>
  <c r="D1163" i="1"/>
  <c r="G1163" i="1" s="1"/>
  <c r="C1163" i="1"/>
  <c r="D1162" i="1"/>
  <c r="C1162" i="1"/>
  <c r="H1162" i="1" s="1"/>
  <c r="D1161" i="1"/>
  <c r="C1161" i="1"/>
  <c r="H1161" i="1" s="1"/>
  <c r="G1160" i="1"/>
  <c r="D1160" i="1"/>
  <c r="C1160" i="1"/>
  <c r="H1160" i="1" s="1"/>
  <c r="D1159" i="1"/>
  <c r="G1159" i="1" s="1"/>
  <c r="C1159" i="1"/>
  <c r="D1158" i="1"/>
  <c r="C1158" i="1"/>
  <c r="H1158" i="1" s="1"/>
  <c r="D1157" i="1"/>
  <c r="C1157" i="1"/>
  <c r="H1157" i="1" s="1"/>
  <c r="G1156" i="1"/>
  <c r="D1156" i="1"/>
  <c r="C1156" i="1"/>
  <c r="H1156" i="1" s="1"/>
  <c r="D1155" i="1"/>
  <c r="G1155" i="1" s="1"/>
  <c r="C1155" i="1"/>
  <c r="D1154" i="1"/>
  <c r="C1154" i="1"/>
  <c r="H1154" i="1" s="1"/>
  <c r="D1153" i="1"/>
  <c r="C1153" i="1"/>
  <c r="H1153" i="1" s="1"/>
  <c r="G1152" i="1"/>
  <c r="D1152" i="1"/>
  <c r="C1152" i="1"/>
  <c r="H1152" i="1" s="1"/>
  <c r="D1151" i="1"/>
  <c r="G1151" i="1" s="1"/>
  <c r="C1151" i="1"/>
  <c r="D1150" i="1"/>
  <c r="C1150" i="1"/>
  <c r="H1150" i="1" s="1"/>
  <c r="D1149" i="1"/>
  <c r="C1149" i="1"/>
  <c r="H1149" i="1" s="1"/>
  <c r="G1148" i="1"/>
  <c r="D1148" i="1"/>
  <c r="C1148" i="1"/>
  <c r="H1148" i="1" s="1"/>
  <c r="D1147" i="1"/>
  <c r="G1147" i="1" s="1"/>
  <c r="C1147" i="1"/>
  <c r="D1146" i="1"/>
  <c r="C1146" i="1"/>
  <c r="H1146" i="1" s="1"/>
  <c r="D1145" i="1"/>
  <c r="C1145" i="1"/>
  <c r="H1145" i="1" s="1"/>
  <c r="G1144" i="1"/>
  <c r="D1144" i="1"/>
  <c r="C1144" i="1"/>
  <c r="H1144" i="1" s="1"/>
  <c r="D1143" i="1"/>
  <c r="G1143" i="1" s="1"/>
  <c r="C1143" i="1"/>
  <c r="D1142" i="1"/>
  <c r="C1142" i="1"/>
  <c r="H1142" i="1" s="1"/>
  <c r="D1141" i="1"/>
  <c r="C1141" i="1"/>
  <c r="H1141" i="1" s="1"/>
  <c r="D1140" i="1"/>
  <c r="D1139" i="1"/>
  <c r="G1139" i="1" s="1"/>
  <c r="C1139" i="1"/>
  <c r="D1138" i="1"/>
  <c r="C1138" i="1"/>
  <c r="H1138" i="1" s="1"/>
  <c r="D1137" i="1"/>
  <c r="C1137" i="1"/>
  <c r="H1137" i="1" s="1"/>
  <c r="G1136" i="1"/>
  <c r="D1136" i="1"/>
  <c r="C1136" i="1"/>
  <c r="H1136" i="1" s="1"/>
  <c r="D1135" i="1"/>
  <c r="G1135" i="1" s="1"/>
  <c r="C1135" i="1"/>
  <c r="D1134" i="1"/>
  <c r="C1134" i="1"/>
  <c r="H1134" i="1" s="1"/>
  <c r="D1133" i="1"/>
  <c r="C1133" i="1"/>
  <c r="H1133" i="1" s="1"/>
  <c r="G1132" i="1"/>
  <c r="D1132" i="1"/>
  <c r="C1132" i="1"/>
  <c r="H1132" i="1" s="1"/>
  <c r="D1131" i="1"/>
  <c r="G1131" i="1" s="1"/>
  <c r="C1131" i="1"/>
  <c r="D1130" i="1"/>
  <c r="C1130" i="1"/>
  <c r="H1130" i="1" s="1"/>
  <c r="D1129" i="1"/>
  <c r="C1129" i="1"/>
  <c r="H1129" i="1" s="1"/>
  <c r="G1128" i="1"/>
  <c r="D1128" i="1"/>
  <c r="C1128" i="1"/>
  <c r="H1128" i="1" s="1"/>
  <c r="D1127" i="1"/>
  <c r="G1127" i="1" s="1"/>
  <c r="C1127" i="1"/>
  <c r="D1126" i="1"/>
  <c r="C1126" i="1"/>
  <c r="H1126" i="1" s="1"/>
  <c r="D1125" i="1"/>
  <c r="C1125" i="1"/>
  <c r="H1125" i="1" s="1"/>
  <c r="D1124" i="1"/>
  <c r="D1123" i="1"/>
  <c r="G1123" i="1" s="1"/>
  <c r="C1123" i="1"/>
  <c r="D1122" i="1"/>
  <c r="C1122" i="1"/>
  <c r="H1122" i="1" s="1"/>
  <c r="D1121" i="1"/>
  <c r="C1121" i="1"/>
  <c r="H1121" i="1" s="1"/>
  <c r="G1120" i="1"/>
  <c r="D1120" i="1"/>
  <c r="C1120" i="1"/>
  <c r="H1120" i="1" s="1"/>
  <c r="D1119" i="1"/>
  <c r="G1119" i="1" s="1"/>
  <c r="C1119" i="1"/>
  <c r="D1118" i="1"/>
  <c r="C1118" i="1"/>
  <c r="H1118" i="1" s="1"/>
  <c r="D1117" i="1"/>
  <c r="C1117" i="1"/>
  <c r="H1117" i="1" s="1"/>
  <c r="G1116" i="1"/>
  <c r="D1116" i="1"/>
  <c r="C1116" i="1"/>
  <c r="H1116" i="1" s="1"/>
  <c r="D1115" i="1"/>
  <c r="G1115" i="1" s="1"/>
  <c r="C1115" i="1"/>
  <c r="D1114" i="1"/>
  <c r="C1114" i="1"/>
  <c r="H1114" i="1" s="1"/>
  <c r="D1113" i="1"/>
  <c r="C1113" i="1"/>
  <c r="H1113" i="1" s="1"/>
  <c r="G1112" i="1"/>
  <c r="D1112" i="1"/>
  <c r="C1112" i="1"/>
  <c r="H1112" i="1" s="1"/>
  <c r="D1111" i="1"/>
  <c r="G1111" i="1" s="1"/>
  <c r="C1111" i="1"/>
  <c r="D1110" i="1"/>
  <c r="C1110" i="1"/>
  <c r="H1110" i="1" s="1"/>
  <c r="D1109" i="1"/>
  <c r="C1109" i="1"/>
  <c r="H1109" i="1" s="1"/>
  <c r="G1108" i="1"/>
  <c r="D1108" i="1"/>
  <c r="C1108" i="1"/>
  <c r="H1108" i="1" s="1"/>
  <c r="D1107" i="1"/>
  <c r="G1107" i="1" s="1"/>
  <c r="C1107" i="1"/>
  <c r="D1106" i="1"/>
  <c r="C1106" i="1"/>
  <c r="H1106" i="1" s="1"/>
  <c r="D1105" i="1"/>
  <c r="C1105" i="1"/>
  <c r="H1105" i="1" s="1"/>
  <c r="G1104" i="1"/>
  <c r="D1104" i="1"/>
  <c r="C1104" i="1"/>
  <c r="H1104" i="1" s="1"/>
  <c r="D1103" i="1"/>
  <c r="G1103" i="1" s="1"/>
  <c r="C1103" i="1"/>
  <c r="D1102" i="1"/>
  <c r="C1102" i="1"/>
  <c r="H1102" i="1" s="1"/>
  <c r="D1101" i="1"/>
  <c r="C1101" i="1"/>
  <c r="H1101" i="1" s="1"/>
  <c r="G1100" i="1"/>
  <c r="D1100" i="1"/>
  <c r="C1100" i="1"/>
  <c r="H1100" i="1" s="1"/>
  <c r="D1099" i="1"/>
  <c r="G1099" i="1" s="1"/>
  <c r="C1099" i="1"/>
  <c r="D1098" i="1"/>
  <c r="C1098" i="1"/>
  <c r="H1098" i="1" s="1"/>
  <c r="D1097" i="1"/>
  <c r="C1097" i="1"/>
  <c r="H1097" i="1" s="1"/>
  <c r="G1096" i="1"/>
  <c r="D1096" i="1"/>
  <c r="C1096" i="1"/>
  <c r="H1096" i="1" s="1"/>
  <c r="D1095" i="1"/>
  <c r="G1095" i="1" s="1"/>
  <c r="C1095" i="1"/>
  <c r="D1094" i="1"/>
  <c r="C1094" i="1"/>
  <c r="H1094" i="1" s="1"/>
  <c r="D1093" i="1"/>
  <c r="G1092" i="1"/>
  <c r="D1092" i="1"/>
  <c r="C1092" i="1"/>
  <c r="H1092" i="1" s="1"/>
  <c r="D1091" i="1"/>
  <c r="G1091" i="1" s="1"/>
  <c r="C1091" i="1"/>
  <c r="D1090" i="1"/>
  <c r="C1090" i="1"/>
  <c r="H1090" i="1" s="1"/>
  <c r="D1089" i="1"/>
  <c r="C1089" i="1"/>
  <c r="H1089" i="1" s="1"/>
  <c r="G1088" i="1"/>
  <c r="D1088" i="1"/>
  <c r="C1088" i="1"/>
  <c r="H1088" i="1" s="1"/>
  <c r="D1087" i="1"/>
  <c r="G1087" i="1" s="1"/>
  <c r="C1087" i="1"/>
  <c r="D1086" i="1"/>
  <c r="C1086" i="1"/>
  <c r="H1086" i="1" s="1"/>
  <c r="D1085" i="1"/>
  <c r="C1085" i="1"/>
  <c r="H1085" i="1" s="1"/>
  <c r="G1084" i="1"/>
  <c r="D1084" i="1"/>
  <c r="C1084" i="1"/>
  <c r="H1084" i="1" s="1"/>
  <c r="D1083" i="1"/>
  <c r="G1083" i="1" s="1"/>
  <c r="C1083" i="1"/>
  <c r="D1082" i="1"/>
  <c r="C1082" i="1"/>
  <c r="H1082" i="1" s="1"/>
  <c r="C1081" i="1"/>
  <c r="G1080" i="1"/>
  <c r="D1080" i="1"/>
  <c r="C1080" i="1"/>
  <c r="H1080" i="1" s="1"/>
  <c r="D1079" i="1"/>
  <c r="G1079" i="1" s="1"/>
  <c r="C1079" i="1"/>
  <c r="D1078" i="1"/>
  <c r="C1078" i="1"/>
  <c r="H1078" i="1" s="1"/>
  <c r="D1077" i="1"/>
  <c r="C1077" i="1"/>
  <c r="H1077" i="1" s="1"/>
  <c r="G1076" i="1"/>
  <c r="D1076" i="1"/>
  <c r="C1076" i="1"/>
  <c r="H1076" i="1" s="1"/>
  <c r="D1073" i="1"/>
  <c r="C1073" i="1"/>
  <c r="H1073" i="1" s="1"/>
  <c r="G1072" i="1"/>
  <c r="D1072" i="1"/>
  <c r="C1072" i="1"/>
  <c r="H1072" i="1" s="1"/>
  <c r="D1071" i="1"/>
  <c r="G1071" i="1" s="1"/>
  <c r="C1071" i="1"/>
  <c r="D1070" i="1"/>
  <c r="C1070" i="1"/>
  <c r="H1070" i="1" s="1"/>
  <c r="D1069" i="1"/>
  <c r="C1069" i="1"/>
  <c r="H1069" i="1" s="1"/>
  <c r="G1068" i="1"/>
  <c r="D1068" i="1"/>
  <c r="C1068" i="1"/>
  <c r="H1068" i="1" s="1"/>
  <c r="D1067" i="1"/>
  <c r="G1067" i="1" s="1"/>
  <c r="C1067" i="1"/>
  <c r="D1066" i="1"/>
  <c r="C1066" i="1"/>
  <c r="H1066" i="1" s="1"/>
  <c r="D1065" i="1"/>
  <c r="C1065" i="1"/>
  <c r="H1065" i="1" s="1"/>
  <c r="G1064" i="1"/>
  <c r="D1064" i="1"/>
  <c r="C1064" i="1"/>
  <c r="H1064" i="1" s="1"/>
  <c r="D1063" i="1"/>
  <c r="G1063" i="1" s="1"/>
  <c r="C1063" i="1"/>
  <c r="D1062" i="1"/>
  <c r="C1062" i="1"/>
  <c r="H1062" i="1" s="1"/>
  <c r="D1061" i="1"/>
  <c r="C1061" i="1"/>
  <c r="H1061" i="1" s="1"/>
  <c r="G1060" i="1"/>
  <c r="D1060" i="1"/>
  <c r="C1060" i="1"/>
  <c r="H1060" i="1" s="1"/>
  <c r="D1059" i="1"/>
  <c r="G1059" i="1" s="1"/>
  <c r="C1059" i="1"/>
  <c r="D1058" i="1"/>
  <c r="C1058" i="1"/>
  <c r="H1058" i="1" s="1"/>
  <c r="D1057" i="1"/>
  <c r="C1057" i="1"/>
  <c r="H1057" i="1" s="1"/>
  <c r="G1056" i="1"/>
  <c r="D1056" i="1"/>
  <c r="C1056" i="1"/>
  <c r="H1056" i="1" s="1"/>
  <c r="D1055" i="1"/>
  <c r="G1055" i="1" s="1"/>
  <c r="C1055" i="1"/>
  <c r="D1054" i="1"/>
  <c r="C1054" i="1"/>
  <c r="H1054" i="1" s="1"/>
  <c r="D1053" i="1"/>
  <c r="C1053" i="1"/>
  <c r="H1053" i="1" s="1"/>
  <c r="G1052" i="1"/>
  <c r="D1052" i="1"/>
  <c r="C1052" i="1"/>
  <c r="H1052" i="1" s="1"/>
  <c r="D1051" i="1"/>
  <c r="G1051" i="1" s="1"/>
  <c r="C1051" i="1"/>
  <c r="D1050" i="1"/>
  <c r="C1050" i="1"/>
  <c r="H1050" i="1" s="1"/>
  <c r="D1049" i="1"/>
  <c r="C1049" i="1"/>
  <c r="H1049" i="1" s="1"/>
  <c r="G1048" i="1"/>
  <c r="D1048" i="1"/>
  <c r="C1048" i="1"/>
  <c r="H1048" i="1" s="1"/>
  <c r="D1047" i="1"/>
  <c r="G1047" i="1" s="1"/>
  <c r="C1047" i="1"/>
  <c r="D1046" i="1"/>
  <c r="C1046" i="1"/>
  <c r="H1046" i="1" s="1"/>
  <c r="D1045" i="1"/>
  <c r="C1045" i="1"/>
  <c r="H1045" i="1" s="1"/>
  <c r="G1044" i="1"/>
  <c r="D1044" i="1"/>
  <c r="C1044" i="1"/>
  <c r="H1044" i="1" s="1"/>
  <c r="D1043" i="1"/>
  <c r="G1043" i="1" s="1"/>
  <c r="C1043" i="1"/>
  <c r="D1042" i="1"/>
  <c r="C1042" i="1"/>
  <c r="H1042" i="1" s="1"/>
  <c r="D1041" i="1"/>
  <c r="C1041" i="1"/>
  <c r="H1041" i="1" s="1"/>
  <c r="G1040" i="1"/>
  <c r="D1040" i="1"/>
  <c r="C1040" i="1"/>
  <c r="H1040" i="1" s="1"/>
  <c r="D1039" i="1"/>
  <c r="G1039" i="1" s="1"/>
  <c r="C1039" i="1"/>
  <c r="D1038" i="1"/>
  <c r="C1038" i="1"/>
  <c r="H1038" i="1" s="1"/>
  <c r="D1037" i="1"/>
  <c r="C1037" i="1"/>
  <c r="H1037" i="1" s="1"/>
  <c r="G1036" i="1"/>
  <c r="D1036" i="1"/>
  <c r="C1036" i="1"/>
  <c r="H1036" i="1" s="1"/>
  <c r="D1035" i="1"/>
  <c r="G1035" i="1" s="1"/>
  <c r="C1035" i="1"/>
  <c r="D1034" i="1"/>
  <c r="C1034" i="1"/>
  <c r="H1034" i="1" s="1"/>
  <c r="D1033" i="1"/>
  <c r="C1033" i="1"/>
  <c r="H1033" i="1" s="1"/>
  <c r="G1032" i="1"/>
  <c r="D1032" i="1"/>
  <c r="C1032" i="1"/>
  <c r="H1032" i="1" s="1"/>
  <c r="D1031" i="1"/>
  <c r="G1031" i="1" s="1"/>
  <c r="C1031" i="1"/>
  <c r="D1030" i="1"/>
  <c r="C1030" i="1"/>
  <c r="H1030" i="1" s="1"/>
  <c r="D1029" i="1"/>
  <c r="C1029" i="1"/>
  <c r="H1029" i="1" s="1"/>
  <c r="G1028" i="1"/>
  <c r="D1028" i="1"/>
  <c r="C1028" i="1"/>
  <c r="H1028" i="1" s="1"/>
  <c r="D1027" i="1"/>
  <c r="G1027" i="1" s="1"/>
  <c r="C1027" i="1"/>
  <c r="D1026" i="1"/>
  <c r="C1026" i="1"/>
  <c r="H1026" i="1" s="1"/>
  <c r="D1025" i="1"/>
  <c r="C1025" i="1"/>
  <c r="H1025" i="1" s="1"/>
  <c r="G1024" i="1"/>
  <c r="D1024" i="1"/>
  <c r="C1024" i="1"/>
  <c r="H1024" i="1" s="1"/>
  <c r="D1023" i="1"/>
  <c r="G1023" i="1" s="1"/>
  <c r="C1023" i="1"/>
  <c r="D1022" i="1"/>
  <c r="C1022" i="1"/>
  <c r="H1022" i="1" s="1"/>
  <c r="D1021" i="1"/>
  <c r="C1021" i="1"/>
  <c r="H1021" i="1" s="1"/>
  <c r="G1020" i="1"/>
  <c r="D1020" i="1"/>
  <c r="C1020" i="1"/>
  <c r="H1020" i="1" s="1"/>
  <c r="D1019" i="1"/>
  <c r="G1019" i="1" s="1"/>
  <c r="C1019" i="1"/>
  <c r="D1018" i="1"/>
  <c r="C1018" i="1"/>
  <c r="H1018" i="1" s="1"/>
  <c r="D1017" i="1"/>
  <c r="G1016" i="1"/>
  <c r="D1016" i="1"/>
  <c r="C1016" i="1"/>
  <c r="H1016" i="1" s="1"/>
  <c r="D1015" i="1"/>
  <c r="G1015" i="1" s="1"/>
  <c r="C1015" i="1"/>
  <c r="D1014" i="1"/>
  <c r="C1014" i="1"/>
  <c r="H1014" i="1" s="1"/>
  <c r="D1013" i="1"/>
  <c r="C1013" i="1"/>
  <c r="H1013" i="1" s="1"/>
  <c r="D1010" i="1"/>
  <c r="C1010" i="1"/>
  <c r="H1010" i="1" s="1"/>
  <c r="D1009" i="1"/>
  <c r="C1009" i="1"/>
  <c r="H1009" i="1" s="1"/>
  <c r="G1008" i="1"/>
  <c r="D1008" i="1"/>
  <c r="C1008" i="1"/>
  <c r="H1008" i="1" s="1"/>
  <c r="D1007" i="1"/>
  <c r="G1007" i="1" s="1"/>
  <c r="C1007" i="1"/>
  <c r="D1006" i="1"/>
  <c r="C1006" i="1"/>
  <c r="H1006" i="1" s="1"/>
  <c r="D1005" i="1"/>
  <c r="C1005" i="1"/>
  <c r="H1005" i="1" s="1"/>
  <c r="G1004" i="1"/>
  <c r="D1004" i="1"/>
  <c r="C1004" i="1"/>
  <c r="H1004" i="1" s="1"/>
  <c r="D1003" i="1"/>
  <c r="G1003" i="1" s="1"/>
  <c r="C1003" i="1"/>
  <c r="D1002" i="1"/>
  <c r="C1002" i="1"/>
  <c r="H1002" i="1" s="1"/>
  <c r="D1001" i="1"/>
  <c r="C1001" i="1"/>
  <c r="H1001" i="1" s="1"/>
  <c r="G1000" i="1"/>
  <c r="D1000" i="1"/>
  <c r="C1000" i="1"/>
  <c r="H1000" i="1" s="1"/>
  <c r="D999" i="1"/>
  <c r="G999" i="1" s="1"/>
  <c r="C999" i="1"/>
  <c r="D998" i="1"/>
  <c r="C998" i="1"/>
  <c r="H998" i="1" s="1"/>
  <c r="D997" i="1"/>
  <c r="C997" i="1"/>
  <c r="H997" i="1" s="1"/>
  <c r="G996" i="1"/>
  <c r="D996" i="1"/>
  <c r="C996" i="1"/>
  <c r="H996" i="1" s="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D843" i="1"/>
  <c r="G843" i="1" s="1"/>
  <c r="C843" i="1"/>
  <c r="H842" i="1"/>
  <c r="G842" i="1"/>
  <c r="D842" i="1"/>
  <c r="C842" i="1"/>
  <c r="D841" i="1"/>
  <c r="H841" i="1" s="1"/>
  <c r="C841" i="1"/>
  <c r="H840" i="1"/>
  <c r="G840" i="1"/>
  <c r="D840" i="1"/>
  <c r="C840" i="1"/>
  <c r="D839" i="1"/>
  <c r="H839" i="1" s="1"/>
  <c r="C839" i="1"/>
  <c r="H838" i="1"/>
  <c r="G838" i="1"/>
  <c r="D838" i="1"/>
  <c r="C838" i="1"/>
  <c r="H837" i="1"/>
  <c r="G837" i="1"/>
  <c r="D837" i="1"/>
  <c r="C837" i="1"/>
  <c r="G836"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D773" i="1"/>
  <c r="H773" i="1" s="1"/>
  <c r="C773" i="1"/>
  <c r="H772" i="1"/>
  <c r="G772" i="1"/>
  <c r="D772" i="1"/>
  <c r="C772" i="1"/>
  <c r="H771" i="1"/>
  <c r="G771" i="1"/>
  <c r="D771" i="1"/>
  <c r="C771"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G730" i="1"/>
  <c r="D730" i="1"/>
  <c r="H730" i="1" s="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D696" i="1"/>
  <c r="G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H668" i="1"/>
  <c r="G668" i="1"/>
  <c r="D668" i="1"/>
  <c r="C668" i="1"/>
  <c r="H667" i="1"/>
  <c r="D667" i="1"/>
  <c r="G667" i="1" s="1"/>
  <c r="C667" i="1"/>
  <c r="H666" i="1"/>
  <c r="D666" i="1"/>
  <c r="G666" i="1" s="1"/>
  <c r="C666" i="1"/>
  <c r="H665" i="1"/>
  <c r="G665" i="1"/>
  <c r="D665" i="1"/>
  <c r="C665" i="1"/>
  <c r="H664" i="1"/>
  <c r="G664" i="1"/>
  <c r="D664" i="1"/>
  <c r="C664" i="1"/>
  <c r="G663" i="1"/>
  <c r="D663" i="1"/>
  <c r="H663" i="1" s="1"/>
  <c r="C663" i="1"/>
  <c r="G662"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G655" i="1"/>
  <c r="D655" i="1"/>
  <c r="H655" i="1" s="1"/>
  <c r="C655" i="1"/>
  <c r="H654" i="1"/>
  <c r="G654" i="1"/>
  <c r="D654" i="1"/>
  <c r="C654" i="1"/>
  <c r="H653" i="1"/>
  <c r="G653" i="1"/>
  <c r="D653" i="1"/>
  <c r="C653" i="1"/>
  <c r="H652" i="1"/>
  <c r="G652" i="1"/>
  <c r="D652" i="1"/>
  <c r="C652" i="1"/>
  <c r="H651" i="1"/>
  <c r="G651" i="1"/>
  <c r="D651" i="1"/>
  <c r="C651" i="1"/>
  <c r="G650" i="1"/>
  <c r="D650" i="1"/>
  <c r="H650" i="1" s="1"/>
  <c r="C650" i="1"/>
  <c r="C649" i="1"/>
  <c r="D648" i="1"/>
  <c r="H648" i="1" s="1"/>
  <c r="C648" i="1"/>
  <c r="D647" i="1"/>
  <c r="H647" i="1" s="1"/>
  <c r="C647" i="1"/>
  <c r="H646" i="1"/>
  <c r="D646" i="1"/>
  <c r="G646" i="1" s="1"/>
  <c r="C646" i="1"/>
  <c r="H645" i="1"/>
  <c r="G645" i="1"/>
  <c r="D645" i="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H422" i="1"/>
  <c r="G422" i="1"/>
  <c r="D422" i="1"/>
  <c r="C422" i="1"/>
  <c r="C421" i="1"/>
  <c r="H416" i="1"/>
  <c r="D416" i="1"/>
  <c r="G416" i="1" s="1"/>
  <c r="C416" i="1"/>
  <c r="H415" i="1"/>
  <c r="D415" i="1"/>
  <c r="G415" i="1" s="1"/>
  <c r="C415" i="1"/>
  <c r="H414" i="1"/>
  <c r="D414" i="1"/>
  <c r="G414" i="1" s="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D373" i="1"/>
  <c r="H373" i="1" s="1"/>
  <c r="C373" i="1"/>
  <c r="D372" i="1"/>
  <c r="H372" i="1" s="1"/>
  <c r="C372" i="1"/>
  <c r="D371" i="1"/>
  <c r="H371" i="1" s="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G318" i="1"/>
  <c r="D318" i="1"/>
  <c r="H318" i="1" s="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G300" i="1"/>
  <c r="D300" i="1"/>
  <c r="H300" i="1" s="1"/>
  <c r="C300" i="1"/>
  <c r="H299" i="1"/>
  <c r="G299" i="1"/>
  <c r="D299" i="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G271" i="1"/>
  <c r="D271" i="1"/>
  <c r="H271" i="1" s="1"/>
  <c r="C271" i="1"/>
  <c r="C270" i="1"/>
  <c r="C269" i="1"/>
  <c r="H268" i="1"/>
  <c r="G268" i="1"/>
  <c r="D268" i="1"/>
  <c r="C268" i="1"/>
  <c r="H267" i="1"/>
  <c r="D267" i="1"/>
  <c r="G267" i="1" s="1"/>
  <c r="C267" i="1"/>
  <c r="H266" i="1"/>
  <c r="D266" i="1"/>
  <c r="G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H247" i="1" s="1"/>
  <c r="C247" i="1"/>
  <c r="G246" i="1"/>
  <c r="D246" i="1"/>
  <c r="H246" i="1" s="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D224" i="1"/>
  <c r="G224" i="1" s="1"/>
  <c r="C224" i="1"/>
  <c r="H223" i="1"/>
  <c r="G223" i="1"/>
  <c r="D223" i="1"/>
  <c r="C223" i="1"/>
  <c r="H222" i="1"/>
  <c r="G222" i="1"/>
  <c r="D222" i="1"/>
  <c r="C222" i="1"/>
  <c r="D221" i="1"/>
  <c r="H221" i="1" s="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D195" i="1"/>
  <c r="H195" i="1" s="1"/>
  <c r="C195" i="1"/>
  <c r="G194" i="1"/>
  <c r="D194" i="1"/>
  <c r="H194" i="1" s="1"/>
  <c r="C194" i="1"/>
  <c r="G193" i="1"/>
  <c r="D193" i="1"/>
  <c r="H193" i="1" s="1"/>
  <c r="C193" i="1"/>
  <c r="G192" i="1"/>
  <c r="D192" i="1"/>
  <c r="H192" i="1" s="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D180" i="1"/>
  <c r="H180" i="1" s="1"/>
  <c r="C180" i="1"/>
  <c r="D179" i="1"/>
  <c r="H179" i="1" s="1"/>
  <c r="C179" i="1"/>
  <c r="D178" i="1"/>
  <c r="H178" i="1" s="1"/>
  <c r="C178" i="1"/>
  <c r="D177" i="1"/>
  <c r="H177" i="1" s="1"/>
  <c r="C177" i="1"/>
  <c r="D176" i="1"/>
  <c r="H176" i="1" s="1"/>
  <c r="C176" i="1"/>
  <c r="D175" i="1"/>
  <c r="G175" i="1" s="1"/>
  <c r="C175" i="1"/>
  <c r="C174" i="1"/>
  <c r="D173" i="1"/>
  <c r="H173" i="1" s="1"/>
  <c r="C173" i="1"/>
  <c r="H172" i="1"/>
  <c r="D172" i="1"/>
  <c r="G172" i="1" s="1"/>
  <c r="C172" i="1"/>
  <c r="D171" i="1"/>
  <c r="H171" i="1" s="1"/>
  <c r="C171" i="1"/>
  <c r="D170" i="1"/>
  <c r="H170" i="1" s="1"/>
  <c r="C170" i="1"/>
  <c r="D169" i="1"/>
  <c r="H169" i="1" s="1"/>
  <c r="C169" i="1"/>
  <c r="H168" i="1"/>
  <c r="G168" i="1"/>
  <c r="D168" i="1"/>
  <c r="C168" i="1"/>
  <c r="G167" i="1"/>
  <c r="D167" i="1"/>
  <c r="H167" i="1" s="1"/>
  <c r="C167" i="1"/>
  <c r="C166" i="1"/>
  <c r="H165" i="1"/>
  <c r="G165" i="1"/>
  <c r="D165" i="1"/>
  <c r="C165" i="1"/>
  <c r="H164" i="1"/>
  <c r="G164" i="1"/>
  <c r="D164" i="1"/>
  <c r="C164" i="1"/>
  <c r="H163" i="1"/>
  <c r="D163" i="1"/>
  <c r="G163" i="1" s="1"/>
  <c r="C163" i="1"/>
  <c r="H162" i="1"/>
  <c r="D162" i="1"/>
  <c r="G162" i="1" s="1"/>
  <c r="C162" i="1"/>
  <c r="D161" i="1"/>
  <c r="G161" i="1" s="1"/>
  <c r="C161" i="1"/>
  <c r="C160" i="1"/>
  <c r="H159" i="1"/>
  <c r="G159" i="1"/>
  <c r="D159" i="1"/>
  <c r="C159" i="1"/>
  <c r="H158" i="1"/>
  <c r="G158" i="1"/>
  <c r="D158" i="1"/>
  <c r="C158" i="1"/>
  <c r="H157" i="1"/>
  <c r="G157" i="1"/>
  <c r="D157" i="1"/>
  <c r="C157" i="1"/>
  <c r="H156" i="1"/>
  <c r="G156" i="1"/>
  <c r="D156" i="1"/>
  <c r="C156" i="1"/>
  <c r="G155" i="1"/>
  <c r="D155" i="1"/>
  <c r="H155" i="1" s="1"/>
  <c r="C155" i="1"/>
  <c r="H154" i="1"/>
  <c r="G154" i="1"/>
  <c r="D154" i="1"/>
  <c r="C154" i="1"/>
  <c r="H153" i="1"/>
  <c r="G153" i="1"/>
  <c r="D153" i="1"/>
  <c r="C153" i="1"/>
  <c r="H152" i="1"/>
  <c r="G152" i="1"/>
  <c r="D152" i="1"/>
  <c r="C152" i="1"/>
  <c r="G151" i="1"/>
  <c r="D151" i="1"/>
  <c r="H151" i="1" s="1"/>
  <c r="C151" i="1"/>
  <c r="G150"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G123" i="1"/>
  <c r="D123" i="1"/>
  <c r="H123" i="1" s="1"/>
  <c r="C123" i="1"/>
  <c r="C122" i="1"/>
  <c r="C121" i="1"/>
  <c r="H120" i="1"/>
  <c r="G120" i="1"/>
  <c r="D120" i="1"/>
  <c r="C120" i="1"/>
  <c r="H119" i="1"/>
  <c r="G119" i="1"/>
  <c r="D119" i="1"/>
  <c r="C119" i="1"/>
  <c r="G118" i="1"/>
  <c r="D118" i="1"/>
  <c r="H118" i="1" s="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D111" i="1"/>
  <c r="G111" i="1" s="1"/>
  <c r="C111" i="1"/>
  <c r="H110" i="1"/>
  <c r="G110" i="1"/>
  <c r="D110" i="1"/>
  <c r="C110" i="1"/>
  <c r="H109" i="1"/>
  <c r="G109" i="1"/>
  <c r="D109" i="1"/>
  <c r="C109" i="1"/>
  <c r="C108" i="1"/>
  <c r="H107" i="1"/>
  <c r="D107" i="1"/>
  <c r="G107" i="1" s="1"/>
  <c r="C107" i="1"/>
  <c r="H106" i="1"/>
  <c r="G106" i="1"/>
  <c r="D106" i="1"/>
  <c r="C106" i="1"/>
  <c r="D105" i="1"/>
  <c r="H105" i="1" s="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H89" i="1"/>
  <c r="G89" i="1"/>
  <c r="D89" i="1"/>
  <c r="C89" i="1"/>
  <c r="H88" i="1"/>
  <c r="G88" i="1"/>
  <c r="D88" i="1"/>
  <c r="C88" i="1"/>
  <c r="C87" i="1"/>
  <c r="H86" i="1"/>
  <c r="D86" i="1"/>
  <c r="G86" i="1" s="1"/>
  <c r="C86" i="1"/>
  <c r="H85" i="1"/>
  <c r="G85" i="1"/>
  <c r="D85" i="1"/>
  <c r="C85" i="1"/>
  <c r="H84" i="1"/>
  <c r="G84" i="1"/>
  <c r="D84" i="1"/>
  <c r="C84" i="1"/>
  <c r="H83" i="1"/>
  <c r="G83" i="1"/>
  <c r="D83" i="1"/>
  <c r="C83" i="1"/>
  <c r="H82" i="1"/>
  <c r="G82" i="1"/>
  <c r="D82" i="1"/>
  <c r="C82" i="1"/>
  <c r="H81" i="1"/>
  <c r="G81" i="1"/>
  <c r="D81" i="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H60" i="1"/>
  <c r="D60" i="1"/>
  <c r="G60" i="1" s="1"/>
  <c r="C60" i="1"/>
  <c r="H59" i="1"/>
  <c r="G59" i="1"/>
  <c r="D59" i="1"/>
  <c r="C59" i="1"/>
  <c r="G58" i="1"/>
  <c r="D58" i="1"/>
  <c r="H58" i="1" s="1"/>
  <c r="C58" i="1"/>
  <c r="G57" i="1"/>
  <c r="D57" i="1"/>
  <c r="H57" i="1" s="1"/>
  <c r="C57" i="1"/>
  <c r="H56" i="1"/>
  <c r="D56" i="1"/>
  <c r="G56" i="1" s="1"/>
  <c r="C56"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D9" i="1"/>
  <c r="H9" i="1" s="1"/>
  <c r="C9" i="1"/>
  <c r="D8" i="1"/>
  <c r="H8" i="1" s="1"/>
  <c r="C8" i="1"/>
  <c r="H7" i="1"/>
  <c r="D7" i="1"/>
  <c r="G7" i="1" s="1"/>
  <c r="C7" i="1"/>
  <c r="D6" i="1"/>
  <c r="H6" i="1" s="1"/>
  <c r="C6" i="1"/>
  <c r="H5" i="1"/>
  <c r="G5" i="1"/>
  <c r="D5" i="1"/>
  <c r="C5" i="1"/>
  <c r="C4" i="1"/>
  <c r="C3" i="1"/>
  <c r="G1684" i="1" l="1"/>
  <c r="H1681" i="1"/>
  <c r="H1634" i="1"/>
  <c r="D45" i="8"/>
  <c r="G1628" i="1"/>
  <c r="G1592" i="1"/>
  <c r="H1593" i="1"/>
  <c r="H1609" i="1"/>
  <c r="G1604" i="1"/>
  <c r="H1607" i="1"/>
  <c r="G1588" i="1"/>
  <c r="G1602" i="1"/>
  <c r="G1586" i="1"/>
  <c r="H1585" i="1"/>
  <c r="G841" i="1"/>
  <c r="G839" i="1"/>
  <c r="G773" i="1"/>
  <c r="G770" i="1"/>
  <c r="E68" i="9"/>
  <c r="B68" i="9" s="1"/>
  <c r="F232" i="9"/>
  <c r="E28" i="9"/>
  <c r="B28" i="9" s="1"/>
  <c r="B296" i="9"/>
  <c r="E25" i="9"/>
  <c r="B25" i="9" s="1"/>
  <c r="G648" i="1"/>
  <c r="G647" i="1"/>
  <c r="G649" i="1"/>
  <c r="H649" i="1"/>
  <c r="F656" i="4"/>
  <c r="G636" i="1"/>
  <c r="G635" i="1"/>
  <c r="E647" i="4"/>
  <c r="D641" i="1" s="1"/>
  <c r="H641" i="1" s="1"/>
  <c r="G407" i="1"/>
  <c r="H407" i="1"/>
  <c r="F412" i="4"/>
  <c r="G374" i="1"/>
  <c r="G375" i="1"/>
  <c r="G373" i="1"/>
  <c r="G372" i="1"/>
  <c r="E360" i="4"/>
  <c r="D355" i="1" s="1"/>
  <c r="D369" i="1"/>
  <c r="G371" i="1"/>
  <c r="G423" i="1"/>
  <c r="H423" i="1"/>
  <c r="F428" i="4"/>
  <c r="E648" i="4"/>
  <c r="D642" i="1" s="1"/>
  <c r="D421" i="1"/>
  <c r="F426" i="4"/>
  <c r="G55" i="1"/>
  <c r="G270" i="1"/>
  <c r="H270" i="1"/>
  <c r="F274" i="4"/>
  <c r="E273" i="4"/>
  <c r="D269" i="1" s="1"/>
  <c r="H265" i="1"/>
  <c r="E262" i="4"/>
  <c r="D258" i="1" s="1"/>
  <c r="E81" i="9"/>
  <c r="G247" i="1"/>
  <c r="G242" i="1"/>
  <c r="G243" i="1"/>
  <c r="H233" i="1"/>
  <c r="G233" i="1"/>
  <c r="G234" i="1"/>
  <c r="E230" i="4"/>
  <c r="D226" i="1" s="1"/>
  <c r="F237" i="4"/>
  <c r="E69" i="9"/>
  <c r="B69" i="9" s="1"/>
  <c r="G221" i="1"/>
  <c r="H224" i="1"/>
  <c r="F225" i="4"/>
  <c r="D212" i="1"/>
  <c r="G197" i="1"/>
  <c r="G190" i="1"/>
  <c r="H190" i="1"/>
  <c r="G195" i="1"/>
  <c r="E57" i="9"/>
  <c r="B57" i="9" s="1"/>
  <c r="F242" i="9"/>
  <c r="B242" i="9" s="1"/>
  <c r="E53" i="9"/>
  <c r="B53" i="9" s="1"/>
  <c r="F240" i="9"/>
  <c r="B240" i="9" s="1"/>
  <c r="E52" i="9"/>
  <c r="B52" i="9" s="1"/>
  <c r="G180" i="1"/>
  <c r="G179" i="1"/>
  <c r="G178" i="1"/>
  <c r="G177" i="1"/>
  <c r="G176" i="1"/>
  <c r="G174" i="1"/>
  <c r="H175" i="1"/>
  <c r="G173" i="1"/>
  <c r="G171" i="1"/>
  <c r="G170" i="1"/>
  <c r="G169" i="1"/>
  <c r="H166" i="1"/>
  <c r="G166" i="1"/>
  <c r="F170" i="4"/>
  <c r="H161" i="1"/>
  <c r="E164" i="4"/>
  <c r="D160" i="1" s="1"/>
  <c r="G149" i="1"/>
  <c r="B237" i="9"/>
  <c r="E31" i="9"/>
  <c r="B31" i="9" s="1"/>
  <c r="E326" i="9"/>
  <c r="G122" i="1"/>
  <c r="H122" i="1"/>
  <c r="F126" i="4"/>
  <c r="E125" i="4"/>
  <c r="D108" i="1"/>
  <c r="F236" i="9"/>
  <c r="B236" i="9" s="1"/>
  <c r="E106" i="4"/>
  <c r="D102" i="1" s="1"/>
  <c r="G102" i="1" s="1"/>
  <c r="H102" i="1"/>
  <c r="D103" i="1"/>
  <c r="G105" i="1"/>
  <c r="F107" i="4"/>
  <c r="G90" i="1"/>
  <c r="G87" i="1"/>
  <c r="H87" i="1"/>
  <c r="E82" i="4"/>
  <c r="D78" i="1" s="1"/>
  <c r="G78" i="1" s="1"/>
  <c r="F91" i="4"/>
  <c r="E41" i="9"/>
  <c r="B41" i="9" s="1"/>
  <c r="F231" i="9"/>
  <c r="B231" i="9" s="1"/>
  <c r="E32" i="9"/>
  <c r="B32" i="9" s="1"/>
  <c r="G54" i="1"/>
  <c r="H54" i="1"/>
  <c r="F58" i="4"/>
  <c r="E49" i="4"/>
  <c r="D45" i="1" s="1"/>
  <c r="F29" i="4"/>
  <c r="F23" i="4"/>
  <c r="G19" i="1"/>
  <c r="G20" i="1"/>
  <c r="G11" i="1"/>
  <c r="G9" i="1"/>
  <c r="G8" i="1"/>
  <c r="G6" i="1"/>
  <c r="H4" i="1"/>
  <c r="G4" i="1"/>
  <c r="E7" i="4"/>
  <c r="F7" i="4" s="1"/>
  <c r="F8" i="4"/>
  <c r="E37" i="9"/>
  <c r="B37" i="9" s="1"/>
  <c r="E320" i="9"/>
  <c r="B320" i="9" s="1"/>
  <c r="E36" i="9"/>
  <c r="B36" i="9" s="1"/>
  <c r="E322" i="9"/>
  <c r="B322" i="9" s="1"/>
  <c r="E329" i="9"/>
  <c r="B329" i="9" s="1"/>
  <c r="H1081" i="1"/>
  <c r="H1471" i="1"/>
  <c r="G1548" i="1"/>
  <c r="I1548" i="1" s="1"/>
  <c r="H1548" i="1"/>
  <c r="J1549" i="1"/>
  <c r="G1552" i="1"/>
  <c r="H1552" i="1"/>
  <c r="J1553" i="1"/>
  <c r="G1560" i="1"/>
  <c r="H1560" i="1"/>
  <c r="G1619" i="1"/>
  <c r="H1619" i="1"/>
  <c r="G1651" i="1"/>
  <c r="H1651" i="1"/>
  <c r="G1667" i="1"/>
  <c r="H1667" i="1"/>
  <c r="G1683" i="1"/>
  <c r="H1683" i="1"/>
  <c r="F70" i="5"/>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G1170" i="1"/>
  <c r="G1174" i="1"/>
  <c r="G1178" i="1"/>
  <c r="H1209" i="1"/>
  <c r="H1213" i="1"/>
  <c r="G1216" i="1"/>
  <c r="G1220" i="1"/>
  <c r="G1377" i="1"/>
  <c r="G1381" i="1"/>
  <c r="G1385" i="1"/>
  <c r="G1389" i="1"/>
  <c r="G1393" i="1"/>
  <c r="G1397" i="1"/>
  <c r="G1403" i="1"/>
  <c r="G1407" i="1"/>
  <c r="G1411" i="1"/>
  <c r="G1415" i="1"/>
  <c r="G1419" i="1"/>
  <c r="G1423" i="1"/>
  <c r="G1427" i="1"/>
  <c r="G1431" i="1"/>
  <c r="G1435" i="1"/>
  <c r="G1439" i="1"/>
  <c r="G1443" i="1"/>
  <c r="G1447" i="1"/>
  <c r="G1451" i="1"/>
  <c r="G1455" i="1"/>
  <c r="G1459" i="1"/>
  <c r="G1463" i="1"/>
  <c r="G1467" i="1"/>
  <c r="G1488" i="1"/>
  <c r="G1498" i="1"/>
  <c r="G1504" i="1"/>
  <c r="G1514" i="1"/>
  <c r="G1524" i="1"/>
  <c r="G1527" i="1"/>
  <c r="G1533" i="1"/>
  <c r="G1538" i="1"/>
  <c r="J1548" i="1"/>
  <c r="J1552" i="1"/>
  <c r="G1558" i="1"/>
  <c r="I1558" i="1" s="1"/>
  <c r="H1558" i="1"/>
  <c r="J1559" i="1"/>
  <c r="G1562" i="1"/>
  <c r="H1562" i="1"/>
  <c r="I1564" i="1"/>
  <c r="G1587" i="1"/>
  <c r="H1587" i="1"/>
  <c r="G1603" i="1"/>
  <c r="H1603" i="1"/>
  <c r="G1635" i="1"/>
  <c r="H1635" i="1"/>
  <c r="C226" i="1"/>
  <c r="G997" i="1"/>
  <c r="H999" i="1"/>
  <c r="G1001" i="1"/>
  <c r="H1003" i="1"/>
  <c r="G1005" i="1"/>
  <c r="H1007" i="1"/>
  <c r="G1009" i="1"/>
  <c r="G1013" i="1"/>
  <c r="H1015" i="1"/>
  <c r="H1019" i="1"/>
  <c r="G1021" i="1"/>
  <c r="H1023" i="1"/>
  <c r="G1025" i="1"/>
  <c r="H1027" i="1"/>
  <c r="G1029" i="1"/>
  <c r="H1031" i="1"/>
  <c r="G1033" i="1"/>
  <c r="H1035" i="1"/>
  <c r="G1037" i="1"/>
  <c r="H1039" i="1"/>
  <c r="G1041" i="1"/>
  <c r="H1043" i="1"/>
  <c r="G1045" i="1"/>
  <c r="H1047" i="1"/>
  <c r="G1049" i="1"/>
  <c r="H1051" i="1"/>
  <c r="G1053" i="1"/>
  <c r="H1055" i="1"/>
  <c r="G1057" i="1"/>
  <c r="H1059" i="1"/>
  <c r="G1061" i="1"/>
  <c r="H1063" i="1"/>
  <c r="G1065" i="1"/>
  <c r="H1067" i="1"/>
  <c r="G1069" i="1"/>
  <c r="H1071" i="1"/>
  <c r="G1073" i="1"/>
  <c r="C1075" i="1"/>
  <c r="G1077" i="1"/>
  <c r="H1079" i="1"/>
  <c r="G1081" i="1"/>
  <c r="H1083" i="1"/>
  <c r="G1085" i="1"/>
  <c r="H1087" i="1"/>
  <c r="G1089" i="1"/>
  <c r="H1091"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G1153" i="1"/>
  <c r="H1155" i="1"/>
  <c r="G1157" i="1"/>
  <c r="H1159" i="1"/>
  <c r="G1161" i="1"/>
  <c r="H1163" i="1"/>
  <c r="G1165" i="1"/>
  <c r="H1167" i="1"/>
  <c r="G1169" i="1"/>
  <c r="H1171" i="1"/>
  <c r="G1173" i="1"/>
  <c r="G1177" i="1"/>
  <c r="H1208" i="1"/>
  <c r="H1212" i="1"/>
  <c r="G1215" i="1"/>
  <c r="G1219" i="1"/>
  <c r="G1376" i="1"/>
  <c r="G1380" i="1"/>
  <c r="G1384" i="1"/>
  <c r="G1388" i="1"/>
  <c r="G1392" i="1"/>
  <c r="G1396" i="1"/>
  <c r="G1400" i="1"/>
  <c r="G1406" i="1"/>
  <c r="G1410" i="1"/>
  <c r="G1414" i="1"/>
  <c r="G1418" i="1"/>
  <c r="G1422" i="1"/>
  <c r="G1426" i="1"/>
  <c r="G1430" i="1"/>
  <c r="G1434" i="1"/>
  <c r="G1438" i="1"/>
  <c r="G1442" i="1"/>
  <c r="G1446" i="1"/>
  <c r="G1450" i="1"/>
  <c r="G1454" i="1"/>
  <c r="G1458" i="1"/>
  <c r="G1462" i="1"/>
  <c r="G1466" i="1"/>
  <c r="G1470" i="1"/>
  <c r="G1483" i="1"/>
  <c r="G1494" i="1"/>
  <c r="G1500" i="1"/>
  <c r="G1520" i="1"/>
  <c r="G1529" i="1"/>
  <c r="G1540" i="1"/>
  <c r="G1550" i="1"/>
  <c r="H1550" i="1"/>
  <c r="J1551" i="1"/>
  <c r="G1554" i="1"/>
  <c r="H1554" i="1"/>
  <c r="J1558" i="1"/>
  <c r="J1562" i="1"/>
  <c r="G1589" i="1"/>
  <c r="H1589" i="1"/>
  <c r="G1605" i="1"/>
  <c r="H1605" i="1"/>
  <c r="G1637" i="1"/>
  <c r="H1637" i="1"/>
  <c r="G1653" i="1"/>
  <c r="H1653" i="1"/>
  <c r="G1669" i="1"/>
  <c r="H1669" i="1"/>
  <c r="G1685" i="1"/>
  <c r="H1685" i="1"/>
  <c r="F480" i="4"/>
  <c r="D479" i="4"/>
  <c r="G1557" i="1"/>
  <c r="I1557" i="1" s="1"/>
  <c r="G1559" i="1"/>
  <c r="I1559" i="1" s="1"/>
  <c r="G1561" i="1"/>
  <c r="I1561" i="1" s="1"/>
  <c r="G1563" i="1"/>
  <c r="I1565" i="1"/>
  <c r="I1567" i="1"/>
  <c r="I1569" i="1"/>
  <c r="G1574" i="1"/>
  <c r="I1574" i="1" s="1"/>
  <c r="G1576" i="1"/>
  <c r="I1576" i="1" s="1"/>
  <c r="I1578" i="1"/>
  <c r="I1580" i="1"/>
  <c r="F135" i="4"/>
  <c r="D134" i="4"/>
  <c r="F309" i="4"/>
  <c r="F431" i="4"/>
  <c r="F35" i="5"/>
  <c r="D12" i="5"/>
  <c r="G201" i="9"/>
  <c r="E201" i="9" s="1"/>
  <c r="B201" i="9" s="1"/>
  <c r="F136" i="5"/>
  <c r="D135" i="5"/>
  <c r="F252" i="5"/>
  <c r="F256" i="5"/>
  <c r="D255" i="5"/>
  <c r="D251" i="5" s="1"/>
  <c r="E5" i="6"/>
  <c r="D1402" i="1"/>
  <c r="G1402" i="1" s="1"/>
  <c r="E114" i="6"/>
  <c r="D1511" i="1"/>
  <c r="H1511" i="1" s="1"/>
  <c r="F118" i="6"/>
  <c r="D114" i="6"/>
  <c r="G345" i="9"/>
  <c r="E345" i="9" s="1"/>
  <c r="H32" i="3"/>
  <c r="H34" i="3"/>
  <c r="C1571" i="1"/>
  <c r="G1484" i="1"/>
  <c r="G1487" i="1"/>
  <c r="G1491" i="1"/>
  <c r="G1495" i="1"/>
  <c r="G1499" i="1"/>
  <c r="G1503" i="1"/>
  <c r="G1507" i="1"/>
  <c r="G1513" i="1"/>
  <c r="G1517" i="1"/>
  <c r="G1521" i="1"/>
  <c r="G1528" i="1"/>
  <c r="G1532" i="1"/>
  <c r="G1536" i="1"/>
  <c r="G1539" i="1"/>
  <c r="H1541" i="1"/>
  <c r="I1541" i="1" s="1"/>
  <c r="J1541" i="1"/>
  <c r="J1542" i="1"/>
  <c r="H1542" i="1"/>
  <c r="I1542" i="1" s="1"/>
  <c r="H1543" i="1"/>
  <c r="I1543" i="1" s="1"/>
  <c r="J1543" i="1"/>
  <c r="J1544" i="1"/>
  <c r="H1544" i="1"/>
  <c r="I1544" i="1" s="1"/>
  <c r="H1545" i="1"/>
  <c r="I1545" i="1" s="1"/>
  <c r="J1545" i="1"/>
  <c r="J1546" i="1"/>
  <c r="H1546" i="1"/>
  <c r="I1546" i="1" s="1"/>
  <c r="G1549" i="1"/>
  <c r="I1549" i="1" s="1"/>
  <c r="G1551" i="1"/>
  <c r="I1551" i="1" s="1"/>
  <c r="G1553" i="1"/>
  <c r="I1553" i="1" s="1"/>
  <c r="G1555" i="1"/>
  <c r="J1565" i="1"/>
  <c r="J1567" i="1"/>
  <c r="J1569" i="1"/>
  <c r="H1573" i="1"/>
  <c r="I1573" i="1" s="1"/>
  <c r="H1575" i="1"/>
  <c r="I1575" i="1" s="1"/>
  <c r="H1577" i="1"/>
  <c r="J1578" i="1"/>
  <c r="J1580" i="1"/>
  <c r="H1595" i="1"/>
  <c r="H1597" i="1"/>
  <c r="H1611" i="1"/>
  <c r="H1613" i="1"/>
  <c r="H1627" i="1"/>
  <c r="H1629" i="1"/>
  <c r="H1643" i="1"/>
  <c r="H1645" i="1"/>
  <c r="H1659" i="1"/>
  <c r="H1661" i="1"/>
  <c r="H1675" i="1"/>
  <c r="H1677" i="1"/>
  <c r="F374" i="4"/>
  <c r="D373" i="4"/>
  <c r="F492" i="4"/>
  <c r="D491" i="4"/>
  <c r="E7" i="5"/>
  <c r="E203" i="5"/>
  <c r="F120" i="4"/>
  <c r="F194" i="4"/>
  <c r="D221" i="4"/>
  <c r="F322" i="4"/>
  <c r="D321" i="4"/>
  <c r="D406" i="4"/>
  <c r="F467" i="4"/>
  <c r="D466" i="4"/>
  <c r="E479" i="4"/>
  <c r="D473" i="1" s="1"/>
  <c r="D597" i="4"/>
  <c r="D648" i="4"/>
  <c r="F203" i="5"/>
  <c r="F220" i="5"/>
  <c r="D219" i="5"/>
  <c r="G217" i="9"/>
  <c r="E217" i="9" s="1"/>
  <c r="B217" i="9" s="1"/>
  <c r="F263" i="4"/>
  <c r="D262" i="4"/>
  <c r="E321" i="4"/>
  <c r="D316" i="1" s="1"/>
  <c r="E431" i="4"/>
  <c r="E466" i="4"/>
  <c r="D460" i="1" s="1"/>
  <c r="F537" i="4"/>
  <c r="D536" i="4"/>
  <c r="G156" i="9"/>
  <c r="E156" i="9" s="1"/>
  <c r="B156" i="9" s="1"/>
  <c r="F607" i="4"/>
  <c r="E70" i="5"/>
  <c r="G316" i="9"/>
  <c r="G315" i="9"/>
  <c r="E315" i="9" s="1"/>
  <c r="B315" i="9" s="1"/>
  <c r="F150" i="5"/>
  <c r="E219" i="5"/>
  <c r="G185" i="9"/>
  <c r="E185" i="9" s="1"/>
  <c r="B185" i="9" s="1"/>
  <c r="D49" i="4"/>
  <c r="D6" i="4" s="1"/>
  <c r="F64" i="4"/>
  <c r="H24" i="9"/>
  <c r="F178" i="4"/>
  <c r="F203" i="4"/>
  <c r="D202" i="4"/>
  <c r="D152" i="4" s="1"/>
  <c r="D522" i="4"/>
  <c r="E536" i="4"/>
  <c r="F585" i="4"/>
  <c r="D584" i="4"/>
  <c r="E597" i="4"/>
  <c r="D591" i="1" s="1"/>
  <c r="D629" i="4"/>
  <c r="D119" i="5"/>
  <c r="D141" i="6"/>
  <c r="G310" i="9"/>
  <c r="H309" i="9"/>
  <c r="M228" i="9"/>
  <c r="H310" i="9"/>
  <c r="G309"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302" i="9"/>
  <c r="E302" i="9" s="1"/>
  <c r="B302" i="9" s="1"/>
  <c r="G300" i="9"/>
  <c r="E300" i="9" s="1"/>
  <c r="B300"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1" i="9"/>
  <c r="E301" i="9" s="1"/>
  <c r="B301" i="9" s="1"/>
  <c r="H308" i="9"/>
  <c r="E308" i="9" s="1"/>
  <c r="B308" i="9" s="1"/>
  <c r="G226" i="9"/>
  <c r="E226" i="9" s="1"/>
  <c r="B226" i="9" s="1"/>
  <c r="G222" i="9"/>
  <c r="E222" i="9" s="1"/>
  <c r="B222" i="9" s="1"/>
  <c r="G218" i="9"/>
  <c r="E218" i="9" s="1"/>
  <c r="B218"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74" i="9"/>
  <c r="E174" i="9" s="1"/>
  <c r="B174" i="9" s="1"/>
  <c r="G180" i="9"/>
  <c r="G24" i="9"/>
  <c r="B155" i="9"/>
  <c r="G183" i="9"/>
  <c r="E183" i="9" s="1"/>
  <c r="B183" i="9" s="1"/>
  <c r="G191" i="9"/>
  <c r="E191" i="9" s="1"/>
  <c r="B191" i="9" s="1"/>
  <c r="G199" i="9"/>
  <c r="E199" i="9" s="1"/>
  <c r="B199" i="9" s="1"/>
  <c r="G221" i="9"/>
  <c r="E221" i="9" s="1"/>
  <c r="B221" i="9" s="1"/>
  <c r="B246" i="9"/>
  <c r="E336" i="9"/>
  <c r="B336" i="9" s="1"/>
  <c r="F5" i="6"/>
  <c r="B26" i="9"/>
  <c r="B30" i="9"/>
  <c r="B33" i="9"/>
  <c r="B49" i="9"/>
  <c r="B65" i="9"/>
  <c r="B73" i="9"/>
  <c r="B81" i="9"/>
  <c r="B89" i="9"/>
  <c r="B97" i="9"/>
  <c r="B105" i="9"/>
  <c r="B113" i="9"/>
  <c r="B121" i="9"/>
  <c r="B129" i="9"/>
  <c r="B137" i="9"/>
  <c r="B145" i="9"/>
  <c r="G181" i="9"/>
  <c r="E181" i="9" s="1"/>
  <c r="B181" i="9" s="1"/>
  <c r="G189" i="9"/>
  <c r="E189" i="9" s="1"/>
  <c r="B189" i="9" s="1"/>
  <c r="G197" i="9"/>
  <c r="E197" i="9" s="1"/>
  <c r="B197" i="9" s="1"/>
  <c r="G205" i="9"/>
  <c r="E205" i="9" s="1"/>
  <c r="B205" i="9" s="1"/>
  <c r="G225" i="9"/>
  <c r="E225" i="9" s="1"/>
  <c r="B225" i="9" s="1"/>
  <c r="H316" i="9"/>
  <c r="D88" i="5"/>
  <c r="D177" i="5"/>
  <c r="E337" i="9"/>
  <c r="B337" i="9" s="1"/>
  <c r="E89" i="6"/>
  <c r="D1485" i="1" s="1"/>
  <c r="G1485" i="1" s="1"/>
  <c r="D6" i="8"/>
  <c r="G187" i="9"/>
  <c r="E187" i="9" s="1"/>
  <c r="B187" i="9" s="1"/>
  <c r="G195" i="9"/>
  <c r="E195" i="9" s="1"/>
  <c r="B195" i="9" s="1"/>
  <c r="G203" i="9"/>
  <c r="E203" i="9" s="1"/>
  <c r="B203" i="9" s="1"/>
  <c r="G213" i="9"/>
  <c r="E213" i="9" s="1"/>
  <c r="B213" i="9" s="1"/>
  <c r="E159" i="9"/>
  <c r="B159" i="9" s="1"/>
  <c r="E167" i="9"/>
  <c r="B167" i="9" s="1"/>
  <c r="B234" i="9"/>
  <c r="B229" i="9"/>
  <c r="B232" i="9"/>
  <c r="F234" i="9"/>
  <c r="F239" i="9"/>
  <c r="B239" i="9" s="1"/>
  <c r="B245" i="9"/>
  <c r="B248" i="9"/>
  <c r="F250" i="9"/>
  <c r="B250" i="9" s="1"/>
  <c r="B258" i="9"/>
  <c r="F291" i="9"/>
  <c r="B291" i="9" s="1"/>
  <c r="F230" i="9"/>
  <c r="B230" i="9" s="1"/>
  <c r="F238" i="9"/>
  <c r="B238" i="9" s="1"/>
  <c r="F246" i="9"/>
  <c r="B266" i="9"/>
  <c r="B274" i="9"/>
  <c r="B282" i="9"/>
  <c r="B304" i="9"/>
  <c r="E307" i="9"/>
  <c r="B307" i="9" s="1"/>
  <c r="B318" i="9"/>
  <c r="B326" i="9"/>
  <c r="B244" i="9"/>
  <c r="B252" i="9"/>
  <c r="B264" i="9"/>
  <c r="B272" i="9"/>
  <c r="B280" i="9"/>
  <c r="F283" i="9"/>
  <c r="B283" i="9" s="1"/>
  <c r="B288" i="9"/>
  <c r="B294" i="9"/>
  <c r="F298" i="9"/>
  <c r="E312" i="9"/>
  <c r="B312" i="9" s="1"/>
  <c r="B330" i="9"/>
  <c r="I39" i="3" l="1"/>
  <c r="C1622" i="1"/>
  <c r="F647" i="4"/>
  <c r="G641" i="1"/>
  <c r="H369" i="1"/>
  <c r="G369" i="1"/>
  <c r="G421" i="1"/>
  <c r="H421" i="1"/>
  <c r="G269" i="1"/>
  <c r="H269" i="1"/>
  <c r="F273" i="4"/>
  <c r="F230" i="4"/>
  <c r="G212" i="1"/>
  <c r="H212" i="1"/>
  <c r="F164" i="4"/>
  <c r="E152" i="4"/>
  <c r="E299" i="4" s="1"/>
  <c r="G160" i="1"/>
  <c r="H160" i="1"/>
  <c r="E24" i="9"/>
  <c r="F125" i="4"/>
  <c r="D121" i="1"/>
  <c r="G108" i="1"/>
  <c r="H108" i="1"/>
  <c r="F106" i="4"/>
  <c r="H103" i="1"/>
  <c r="G103" i="1"/>
  <c r="H78" i="1"/>
  <c r="F82" i="4"/>
  <c r="E6" i="4"/>
  <c r="D3" i="1"/>
  <c r="D299" i="4"/>
  <c r="H17" i="3"/>
  <c r="C148" i="1"/>
  <c r="D300" i="4"/>
  <c r="H16" i="3"/>
  <c r="C2" i="1"/>
  <c r="F251" i="5"/>
  <c r="H24" i="3"/>
  <c r="C1255" i="1"/>
  <c r="F177" i="5"/>
  <c r="C1181" i="1"/>
  <c r="D176" i="5"/>
  <c r="H23" i="3"/>
  <c r="F141" i="6"/>
  <c r="H30" i="3"/>
  <c r="C1537" i="1"/>
  <c r="F629" i="4"/>
  <c r="C623" i="1"/>
  <c r="E535" i="4"/>
  <c r="D530" i="1"/>
  <c r="B207" i="9"/>
  <c r="F321" i="4"/>
  <c r="C316" i="1"/>
  <c r="F491" i="4"/>
  <c r="C485" i="1"/>
  <c r="B345" i="9"/>
  <c r="E344" i="9"/>
  <c r="I10" i="3" s="1"/>
  <c r="I29" i="3"/>
  <c r="D1510" i="1"/>
  <c r="H226" i="1"/>
  <c r="G226" i="1"/>
  <c r="H1485" i="1"/>
  <c r="D44" i="8"/>
  <c r="C1583" i="1"/>
  <c r="F88" i="5"/>
  <c r="C1093" i="1"/>
  <c r="B24" i="9"/>
  <c r="F522" i="4"/>
  <c r="C516" i="1"/>
  <c r="E430" i="4"/>
  <c r="D425" i="1"/>
  <c r="F466" i="4"/>
  <c r="C460" i="1"/>
  <c r="G1571" i="1"/>
  <c r="H1571" i="1"/>
  <c r="F114" i="6"/>
  <c r="H29" i="3"/>
  <c r="C1510" i="1"/>
  <c r="D430" i="4"/>
  <c r="F479" i="4"/>
  <c r="C473" i="1"/>
  <c r="I1550" i="1"/>
  <c r="I1560" i="1"/>
  <c r="I1552" i="1"/>
  <c r="E180" i="9"/>
  <c r="B180" i="9" s="1"/>
  <c r="E179" i="9"/>
  <c r="B179" i="9" s="1"/>
  <c r="F584" i="4"/>
  <c r="C578" i="1"/>
  <c r="F202" i="4"/>
  <c r="C198" i="1"/>
  <c r="H339" i="9"/>
  <c r="D1223" i="1"/>
  <c r="E316" i="9"/>
  <c r="B316" i="9" s="1"/>
  <c r="D535" i="4"/>
  <c r="F536" i="4"/>
  <c r="C530" i="1"/>
  <c r="F648" i="4"/>
  <c r="C642" i="1"/>
  <c r="E308" i="4"/>
  <c r="H338" i="9"/>
  <c r="E338" i="9" s="1"/>
  <c r="B338" i="9" s="1"/>
  <c r="E177" i="5"/>
  <c r="D1207" i="1"/>
  <c r="F373" i="4"/>
  <c r="D360" i="4"/>
  <c r="C368" i="1"/>
  <c r="E141" i="6"/>
  <c r="I26" i="3"/>
  <c r="D1401" i="1"/>
  <c r="I1554" i="1"/>
  <c r="H1075" i="1"/>
  <c r="G1511" i="1"/>
  <c r="H1402" i="1"/>
  <c r="D69" i="5"/>
  <c r="F228" i="9"/>
  <c r="B228" i="9" s="1"/>
  <c r="E309" i="9"/>
  <c r="B309" i="9" s="1"/>
  <c r="E310" i="9"/>
  <c r="B310" i="9" s="1"/>
  <c r="F119" i="5"/>
  <c r="C1124" i="1"/>
  <c r="C45" i="1"/>
  <c r="F49" i="4"/>
  <c r="E69" i="5"/>
  <c r="E6" i="5" s="1"/>
  <c r="D1075" i="1"/>
  <c r="G1075" i="1" s="1"/>
  <c r="F262" i="4"/>
  <c r="C258" i="1"/>
  <c r="G339" i="9"/>
  <c r="E339" i="9" s="1"/>
  <c r="B339" i="9" s="1"/>
  <c r="F219" i="5"/>
  <c r="C1223" i="1"/>
  <c r="F597" i="4"/>
  <c r="C591" i="1"/>
  <c r="F406" i="4"/>
  <c r="C401" i="1"/>
  <c r="F221" i="4"/>
  <c r="C217" i="1"/>
  <c r="I21" i="3"/>
  <c r="D1012" i="1"/>
  <c r="F255" i="5"/>
  <c r="C1259" i="1"/>
  <c r="F135" i="5"/>
  <c r="C1140" i="1"/>
  <c r="F12" i="5"/>
  <c r="D7" i="5"/>
  <c r="C1017" i="1"/>
  <c r="D308" i="4"/>
  <c r="D422" i="4" s="1"/>
  <c r="F134" i="4"/>
  <c r="C130" i="1"/>
  <c r="I1562" i="1"/>
  <c r="H1622" i="1" l="1"/>
  <c r="G1622" i="1"/>
  <c r="D295" i="1"/>
  <c r="E423" i="4"/>
  <c r="E300" i="4"/>
  <c r="D296" i="1" s="1"/>
  <c r="F152" i="4"/>
  <c r="D148" i="1"/>
  <c r="G148" i="1" s="1"/>
  <c r="I17" i="3"/>
  <c r="H121" i="1"/>
  <c r="G121" i="1"/>
  <c r="F6" i="4"/>
  <c r="E301" i="4"/>
  <c r="D297" i="1" s="1"/>
  <c r="G3" i="1"/>
  <c r="H3" i="1"/>
  <c r="D2" i="1"/>
  <c r="G2" i="1" s="1"/>
  <c r="I16" i="3"/>
  <c r="D1011" i="1"/>
  <c r="D643" i="4"/>
  <c r="C417" i="1"/>
  <c r="H401" i="1"/>
  <c r="G401" i="1"/>
  <c r="H1223" i="1"/>
  <c r="G1223" i="1"/>
  <c r="H45" i="1"/>
  <c r="G45" i="1"/>
  <c r="H1401" i="1"/>
  <c r="G1401" i="1"/>
  <c r="G130" i="1"/>
  <c r="H130" i="1"/>
  <c r="F7" i="5"/>
  <c r="D6" i="5"/>
  <c r="H21" i="3"/>
  <c r="C1012" i="1"/>
  <c r="H1259" i="1"/>
  <c r="G1259" i="1"/>
  <c r="H1124" i="1"/>
  <c r="G1124" i="1"/>
  <c r="E417" i="4"/>
  <c r="D412" i="1" s="1"/>
  <c r="D303" i="1"/>
  <c r="E422" i="4"/>
  <c r="E418" i="4"/>
  <c r="D413" i="1" s="1"/>
  <c r="H1510" i="1"/>
  <c r="G1510" i="1"/>
  <c r="E639" i="4"/>
  <c r="D633" i="1" s="1"/>
  <c r="D424" i="1"/>
  <c r="G1583" i="1"/>
  <c r="H1583" i="1"/>
  <c r="H316" i="1"/>
  <c r="G316" i="1"/>
  <c r="E640" i="4"/>
  <c r="D634" i="1" s="1"/>
  <c r="D529" i="1"/>
  <c r="H217" i="1"/>
  <c r="G217" i="1"/>
  <c r="H591" i="1"/>
  <c r="G591" i="1"/>
  <c r="F69" i="5"/>
  <c r="H22" i="3"/>
  <c r="C1074" i="1"/>
  <c r="I30" i="3"/>
  <c r="D1537" i="1"/>
  <c r="H9" i="3" s="1"/>
  <c r="H1207" i="1"/>
  <c r="G1207" i="1"/>
  <c r="H642" i="1"/>
  <c r="G642" i="1"/>
  <c r="D640" i="4"/>
  <c r="F535" i="4"/>
  <c r="C529" i="1"/>
  <c r="H198" i="1"/>
  <c r="G198" i="1"/>
  <c r="G460" i="1"/>
  <c r="H460" i="1"/>
  <c r="H516" i="1"/>
  <c r="G516" i="1"/>
  <c r="K1480" i="9"/>
  <c r="G343" i="9"/>
  <c r="E343" i="9" s="1"/>
  <c r="B343" i="9" s="1"/>
  <c r="I38" i="3"/>
  <c r="C1621" i="1"/>
  <c r="H11" i="3" s="1"/>
  <c r="G623" i="1"/>
  <c r="H623" i="1"/>
  <c r="I22" i="3"/>
  <c r="D1074" i="1"/>
  <c r="F308" i="4"/>
  <c r="D417" i="4"/>
  <c r="C303" i="1"/>
  <c r="H1140" i="1"/>
  <c r="G1140" i="1"/>
  <c r="H258" i="1"/>
  <c r="G258" i="1"/>
  <c r="G368" i="1"/>
  <c r="H368" i="1"/>
  <c r="I23" i="3"/>
  <c r="E176" i="5"/>
  <c r="D1180" i="1" s="1"/>
  <c r="D1181" i="1"/>
  <c r="H1181" i="1" s="1"/>
  <c r="H19" i="9"/>
  <c r="E19" i="9" s="1"/>
  <c r="B19" i="9" s="1"/>
  <c r="H473" i="1"/>
  <c r="G473" i="1"/>
  <c r="H1093" i="1"/>
  <c r="G1093" i="1"/>
  <c r="G342" i="9"/>
  <c r="E342" i="9" s="1"/>
  <c r="G485" i="1"/>
  <c r="H485" i="1"/>
  <c r="H1255" i="1"/>
  <c r="G1255" i="1"/>
  <c r="C296" i="1"/>
  <c r="H1017" i="1"/>
  <c r="G1017" i="1"/>
  <c r="D418" i="4"/>
  <c r="F360" i="4"/>
  <c r="C355" i="1"/>
  <c r="G530" i="1"/>
  <c r="H530" i="1"/>
  <c r="H578" i="1"/>
  <c r="G578" i="1"/>
  <c r="F430" i="4"/>
  <c r="D639" i="4"/>
  <c r="C424" i="1"/>
  <c r="H425" i="1"/>
  <c r="G425" i="1"/>
  <c r="G347" i="9"/>
  <c r="E347" i="9" s="1"/>
  <c r="H1537" i="1"/>
  <c r="G1537" i="1"/>
  <c r="F176" i="5"/>
  <c r="C1180" i="1"/>
  <c r="D423" i="4"/>
  <c r="D424" i="4" s="1"/>
  <c r="F299" i="4"/>
  <c r="D301" i="4"/>
  <c r="C295" i="1"/>
  <c r="E425" i="4" l="1"/>
  <c r="D420" i="1" s="1"/>
  <c r="H20" i="9"/>
  <c r="D418" i="1"/>
  <c r="F300" i="4"/>
  <c r="H148" i="1"/>
  <c r="E644" i="4"/>
  <c r="H2" i="1"/>
  <c r="N3" i="9"/>
  <c r="K3" i="9"/>
  <c r="F424" i="4"/>
  <c r="C419" i="1"/>
  <c r="E346" i="9"/>
  <c r="I9" i="3" s="1"/>
  <c r="B347" i="9"/>
  <c r="F418" i="4"/>
  <c r="C413" i="1"/>
  <c r="G355" i="1"/>
  <c r="H355" i="1"/>
  <c r="D638" i="1"/>
  <c r="G529" i="1"/>
  <c r="H529" i="1"/>
  <c r="E643" i="4"/>
  <c r="E424" i="4"/>
  <c r="D419" i="1" s="1"/>
  <c r="D417" i="1"/>
  <c r="H417" i="1" s="1"/>
  <c r="F422" i="4"/>
  <c r="G303" i="1"/>
  <c r="H303" i="1"/>
  <c r="G1621" i="1"/>
  <c r="H1621" i="1"/>
  <c r="H1074" i="1"/>
  <c r="G1074" i="1"/>
  <c r="G306" i="9"/>
  <c r="E306" i="9" s="1"/>
  <c r="B306" i="9" s="1"/>
  <c r="G299" i="9"/>
  <c r="F6" i="5"/>
  <c r="C1011" i="1"/>
  <c r="G296" i="1"/>
  <c r="H296" i="1"/>
  <c r="G1180" i="1"/>
  <c r="H1180" i="1"/>
  <c r="F639" i="4"/>
  <c r="C633" i="1"/>
  <c r="E341" i="9"/>
  <c r="I11" i="3" s="1"/>
  <c r="B342" i="9"/>
  <c r="F417" i="4"/>
  <c r="C412" i="1"/>
  <c r="F640" i="4"/>
  <c r="C634" i="1"/>
  <c r="G1181" i="1"/>
  <c r="D425" i="4"/>
  <c r="F423" i="4"/>
  <c r="G20" i="9"/>
  <c r="E20" i="9" s="1"/>
  <c r="B20" i="9" s="1"/>
  <c r="D644" i="4"/>
  <c r="C418" i="1"/>
  <c r="G424" i="1"/>
  <c r="H424" i="1"/>
  <c r="H295" i="1"/>
  <c r="G295" i="1"/>
  <c r="F301" i="4"/>
  <c r="C297" i="1"/>
  <c r="H1012" i="1"/>
  <c r="G1012" i="1"/>
  <c r="D645" i="4"/>
  <c r="F643" i="4"/>
  <c r="C637" i="1"/>
  <c r="H299" i="9"/>
  <c r="G417" i="1" l="1"/>
  <c r="F645" i="4"/>
  <c r="C639" i="1"/>
  <c r="H297" i="1"/>
  <c r="G297" i="1"/>
  <c r="H412" i="1"/>
  <c r="G412" i="1"/>
  <c r="G633" i="1"/>
  <c r="H633" i="1"/>
  <c r="E299" i="9"/>
  <c r="H418" i="1"/>
  <c r="G418" i="1"/>
  <c r="F425" i="4"/>
  <c r="C420" i="1"/>
  <c r="H634" i="1"/>
  <c r="G634" i="1"/>
  <c r="H1011" i="1"/>
  <c r="H8" i="3"/>
  <c r="G1011" i="1"/>
  <c r="G413" i="1"/>
  <c r="H413" i="1"/>
  <c r="G419" i="1"/>
  <c r="H419" i="1"/>
  <c r="D646" i="4"/>
  <c r="F644" i="4"/>
  <c r="C638" i="1"/>
  <c r="E645" i="4"/>
  <c r="D637" i="1"/>
  <c r="H637" i="1" s="1"/>
  <c r="E646" i="4"/>
  <c r="G637" i="1" l="1"/>
  <c r="E649" i="4"/>
  <c r="D639" i="1"/>
  <c r="H638" i="1"/>
  <c r="G638" i="1"/>
  <c r="E650" i="4"/>
  <c r="D640" i="1"/>
  <c r="D650" i="4"/>
  <c r="F646" i="4"/>
  <c r="C640" i="1"/>
  <c r="B299" i="9"/>
  <c r="G639" i="1"/>
  <c r="M3" i="9"/>
  <c r="H420" i="1"/>
  <c r="G420" i="1"/>
  <c r="D649" i="4"/>
  <c r="G297" i="9" l="1"/>
  <c r="E297" i="9" s="1"/>
  <c r="B297" i="9" s="1"/>
  <c r="F650" i="4"/>
  <c r="H19" i="3"/>
  <c r="C644" i="1"/>
  <c r="F649" i="4"/>
  <c r="H18" i="3"/>
  <c r="C643" i="1"/>
  <c r="G334" i="9"/>
  <c r="H334" i="9"/>
  <c r="H640" i="1"/>
  <c r="G640" i="1"/>
  <c r="I19" i="3"/>
  <c r="D644" i="1"/>
  <c r="H639" i="1"/>
  <c r="I18" i="3"/>
  <c r="D643" i="1"/>
  <c r="H7" i="3" l="1"/>
  <c r="J3" i="9" s="1"/>
  <c r="E334" i="9"/>
  <c r="G644" i="1"/>
  <c r="H644" i="1"/>
  <c r="G643" i="1"/>
  <c r="H643" i="1"/>
  <c r="L293" i="9" l="1"/>
  <c r="F293" i="9" s="1"/>
  <c r="H295" i="9"/>
  <c r="G295" i="9"/>
  <c r="H18" i="9"/>
  <c r="G18" i="9"/>
  <c r="G21" i="9"/>
  <c r="H17" i="9"/>
  <c r="G17" i="9"/>
  <c r="G22" i="9"/>
  <c r="M16" i="9"/>
  <c r="L15" i="9"/>
  <c r="H15" i="9"/>
  <c r="K8" i="9"/>
  <c r="J13" i="9"/>
  <c r="J5" i="9"/>
  <c r="L16" i="9"/>
  <c r="K11" i="9"/>
  <c r="I5" i="9"/>
  <c r="K10" i="9"/>
  <c r="K13" i="9"/>
  <c r="K12" i="9"/>
  <c r="I11" i="9"/>
  <c r="I17" i="9"/>
  <c r="H22" i="9"/>
  <c r="J9" i="9"/>
  <c r="K9" i="9"/>
  <c r="I9" i="9"/>
  <c r="I8" i="9"/>
  <c r="K5" i="9"/>
  <c r="G15" i="9"/>
  <c r="J17" i="9"/>
  <c r="I13" i="9"/>
  <c r="J8" i="9"/>
  <c r="I12" i="9"/>
  <c r="J7" i="9"/>
  <c r="I7" i="9"/>
  <c r="I6" i="9"/>
  <c r="J6" i="9"/>
  <c r="M15" i="9"/>
  <c r="H16" i="9"/>
  <c r="J12" i="9"/>
  <c r="K7" i="9"/>
  <c r="J11" i="9"/>
  <c r="K6" i="9"/>
  <c r="J10" i="9"/>
  <c r="G16" i="9"/>
  <c r="H21" i="9"/>
  <c r="B334" i="9"/>
  <c r="E298" i="9"/>
  <c r="I8" i="3" s="1"/>
  <c r="F16" i="9" l="1"/>
  <c r="E13" i="9"/>
  <c r="B13" i="9" s="1"/>
  <c r="E15" i="9"/>
  <c r="E16" i="9"/>
  <c r="E10" i="9"/>
  <c r="B10" i="9" s="1"/>
  <c r="E7" i="9"/>
  <c r="B7" i="9" s="1"/>
  <c r="E8" i="9"/>
  <c r="B8" i="9" s="1"/>
  <c r="E17" i="9"/>
  <c r="B17" i="9" s="1"/>
  <c r="E9" i="9"/>
  <c r="B9" i="9" s="1"/>
  <c r="F15" i="9"/>
  <c r="E295" i="9"/>
  <c r="E12" i="9"/>
  <c r="B12" i="9" s="1"/>
  <c r="E11" i="9"/>
  <c r="B11" i="9" s="1"/>
  <c r="E5" i="9"/>
  <c r="E21" i="9"/>
  <c r="B21" i="9" s="1"/>
  <c r="E6" i="9"/>
  <c r="B6" i="9" s="1"/>
  <c r="E22" i="9"/>
  <c r="B22" i="9" s="1"/>
  <c r="E18" i="9"/>
  <c r="B18" i="9" s="1"/>
  <c r="B293" i="9"/>
  <c r="F23" i="9"/>
  <c r="F14" i="9" l="1"/>
  <c r="F3" i="9" s="1"/>
  <c r="B16" i="9"/>
  <c r="B15" i="9"/>
  <c r="E14" i="9"/>
  <c r="I12" i="3" s="1"/>
  <c r="E4" i="9"/>
  <c r="B5" i="9"/>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<sst xmlns="http://schemas.openxmlformats.org/spreadsheetml/2006/main" count="4719" uniqueCount="3651">
  <si>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</si>
  <si>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</si>
  <si>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</si>
  <si>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</si>
  <si>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</si>
  <si>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</si>
  <si>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</si>
  <si>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</si>
  <si>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</si>
  <si>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</si>
  <si>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</si>
  <si>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</si>
  <si>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</si>
  <si>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</si>
  <si>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</si>
  <si>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</si>
  <si>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</si>
  <si>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</si>
  <si>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</si>
  <si>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</si>
  <si>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</si>
  <si>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</si>
  <si>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</si>
  <si>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</si>
  <si>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</si>
  <si>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</si>
  <si>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</si>
  <si>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</si>
  <si>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</si>
  <si>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</si>
  <si>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</si>
  <si>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FERDINANDOVAC</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</si>
  <si>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</si>
  <si>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</si>
  <si>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</si>
  <si>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</si>
  <si>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</si>
  <si>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</si>
  <si>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</si>
  <si>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</si>
  <si>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</si>
  <si>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</si>
  <si>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</si>
  <si>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</si>
  <si>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</si>
  <si>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</si>
  <si>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</si>
  <si>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</si>
  <si>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</si>
  <si>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</si>
  <si>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</si>
  <si>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</si>
  <si>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</si>
  <si>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</si>
  <si>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</si>
  <si>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</si>
  <si>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27861 - OPĆINA FERDINANDOVAC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</si>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</sst>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826390.06</v>
      </c>
      <c r="D2" s="6">
        <f>'PR-RAS'!E6</f>
        <v>996922.85</v>
      </c>
      <c r="E2" s="6">
        <v>0</v>
      </c>
      <c r="F2" s="6">
        <v>0</v>
      </c>
      <c r="G2" s="7">
        <f t="shared" ref="G2:G274" si="0">(B2/1000)*(C2*1+D2*2)</f>
        <v>2820.23576</v>
      </c>
      <c r="H2" s="7">
        <f t="shared" ref="H2:H274" si="1">ABS(C2-ROUND(C2,0))+ABS(D2-ROUND(D2,0))</f>
        <v>0.21000000007916242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233983.11000000004</v>
      </c>
      <c r="D3" s="1">
        <f>'PR-RAS'!E7</f>
        <v>262293.60000000003</v>
      </c>
      <c r="E3" s="1">
        <v>0</v>
      </c>
      <c r="F3" s="1">
        <v>0</v>
      </c>
      <c r="G3" s="2">
        <f t="shared" si="0"/>
        <v>1517.1406200000001</v>
      </c>
      <c r="H3" s="2">
        <f t="shared" si="1"/>
        <v>0.51000000000931323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222199.97000000003</v>
      </c>
      <c r="D4" s="1">
        <f>'PR-RAS'!E8</f>
        <v>246437.39</v>
      </c>
      <c r="E4" s="1">
        <v>0</v>
      </c>
      <c r="F4" s="1">
        <v>0</v>
      </c>
      <c r="G4" s="2">
        <f t="shared" si="0"/>
        <v>2145.2242500000002</v>
      </c>
      <c r="H4" s="2">
        <f t="shared" si="1"/>
        <v>0.41999999998370185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243228.28</v>
      </c>
      <c r="D5" s="1">
        <f>'PR-RAS'!E9</f>
        <v>281022.24</v>
      </c>
      <c r="E5" s="1">
        <v>0</v>
      </c>
      <c r="F5" s="1">
        <v>0</v>
      </c>
      <c r="G5" s="2">
        <f t="shared" si="0"/>
        <v>3221.0910400000002</v>
      </c>
      <c r="H5" s="2">
        <f t="shared" si="1"/>
        <v>0.51999999998952262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21663.47</v>
      </c>
      <c r="D6" s="1">
        <f>'PR-RAS'!E10</f>
        <v>24320.91</v>
      </c>
      <c r="E6" s="1">
        <v>0</v>
      </c>
      <c r="F6" s="1">
        <v>0</v>
      </c>
      <c r="G6" s="2">
        <f t="shared" si="0"/>
        <v>351.52645000000007</v>
      </c>
      <c r="H6" s="2">
        <f t="shared" si="1"/>
        <v>0.56000000000130967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6125.48</v>
      </c>
      <c r="D7" s="1">
        <f>'PR-RAS'!E11</f>
        <v>7343.84</v>
      </c>
      <c r="E7" s="1">
        <v>0</v>
      </c>
      <c r="F7" s="1">
        <v>0</v>
      </c>
      <c r="G7" s="2">
        <f t="shared" si="0"/>
        <v>124.87896000000001</v>
      </c>
      <c r="H7" s="2">
        <f t="shared" si="1"/>
        <v>0.63999999999941792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878.26</v>
      </c>
      <c r="D8" s="1">
        <f>'PR-RAS'!E12</f>
        <v>997.88</v>
      </c>
      <c r="E8" s="1">
        <v>0</v>
      </c>
      <c r="F8" s="1">
        <v>0</v>
      </c>
      <c r="G8" s="2">
        <f t="shared" si="0"/>
        <v>20.11814</v>
      </c>
      <c r="H8" s="2">
        <f t="shared" si="1"/>
        <v>0.37999999999999545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11306.34</v>
      </c>
      <c r="D9" s="1">
        <f>'PR-RAS'!E13</f>
        <v>16141.13</v>
      </c>
      <c r="E9" s="1">
        <v>0</v>
      </c>
      <c r="F9" s="1">
        <v>0</v>
      </c>
      <c r="G9" s="2">
        <f t="shared" si="0"/>
        <v>348.7088</v>
      </c>
      <c r="H9" s="2">
        <f t="shared" si="1"/>
        <v>0.46999999999934516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61001.86</v>
      </c>
      <c r="D11" s="1">
        <f>'PR-RAS'!E15</f>
        <v>83388.61</v>
      </c>
      <c r="E11" s="1">
        <v>0</v>
      </c>
      <c r="F11" s="1">
        <v>0</v>
      </c>
      <c r="G11" s="2">
        <f t="shared" si="0"/>
        <v>2277.7908000000002</v>
      </c>
      <c r="H11" s="2">
        <f t="shared" si="1"/>
        <v>0.52999999999883585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8679.07</v>
      </c>
      <c r="D19" s="1">
        <f>'PR-RAS'!E23</f>
        <v>12349.41</v>
      </c>
      <c r="E19" s="1">
        <v>0</v>
      </c>
      <c r="F19" s="1">
        <v>0</v>
      </c>
      <c r="G19" s="2">
        <f t="shared" si="0"/>
        <v>600.80201999999997</v>
      </c>
      <c r="H19" s="2">
        <f t="shared" si="1"/>
        <v>0.47999999999956344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642.36</v>
      </c>
      <c r="D20" s="1">
        <f>'PR-RAS'!E24</f>
        <v>449.6</v>
      </c>
      <c r="E20" s="1">
        <v>0</v>
      </c>
      <c r="F20" s="1">
        <v>0</v>
      </c>
      <c r="G20" s="2">
        <f t="shared" si="0"/>
        <v>29.289639999999999</v>
      </c>
      <c r="H20" s="2">
        <f t="shared" si="1"/>
        <v>0.75999999999999091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8036.71</v>
      </c>
      <c r="D23" s="1">
        <f>'PR-RAS'!E27</f>
        <v>11899.81</v>
      </c>
      <c r="E23" s="1">
        <v>0</v>
      </c>
      <c r="F23" s="1">
        <v>0</v>
      </c>
      <c r="G23" s="2">
        <f t="shared" si="0"/>
        <v>700.39925999999991</v>
      </c>
      <c r="H23" s="2">
        <f t="shared" si="1"/>
        <v>0.48000000000047294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3104.07</v>
      </c>
      <c r="D25" s="1">
        <f>'PR-RAS'!E29</f>
        <v>3506.8</v>
      </c>
      <c r="E25" s="1">
        <v>0</v>
      </c>
      <c r="F25" s="1">
        <v>0</v>
      </c>
      <c r="G25" s="2">
        <f t="shared" si="0"/>
        <v>242.82408000000001</v>
      </c>
      <c r="H25" s="2">
        <f t="shared" si="1"/>
        <v>0.26999999999998181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3104.07</v>
      </c>
      <c r="D27" s="1">
        <f>'PR-RAS'!E31</f>
        <v>3506.8</v>
      </c>
      <c r="E27" s="1">
        <v>0</v>
      </c>
      <c r="F27" s="1">
        <v>0</v>
      </c>
      <c r="G27" s="2">
        <f t="shared" si="0"/>
        <v>263.05941999999999</v>
      </c>
      <c r="H27" s="2">
        <f t="shared" si="1"/>
        <v>0.26999999999998181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417429.96</v>
      </c>
      <c r="D45" s="1">
        <f>'PR-RAS'!E49</f>
        <v>504140.91</v>
      </c>
      <c r="E45" s="1">
        <v>0</v>
      </c>
      <c r="F45" s="1">
        <v>0</v>
      </c>
      <c r="G45" s="2">
        <f t="shared" si="0"/>
        <v>62731.318319999998</v>
      </c>
      <c r="H45" s="2">
        <f t="shared" si="1"/>
        <v>0.13000000000465661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394031.79000000004</v>
      </c>
      <c r="D54" s="1">
        <f>'PR-RAS'!E58</f>
        <v>155086</v>
      </c>
      <c r="E54" s="1">
        <v>0</v>
      </c>
      <c r="F54" s="1">
        <v>0</v>
      </c>
      <c r="G54" s="2">
        <f t="shared" si="0"/>
        <v>37322.800869999999</v>
      </c>
      <c r="H54" s="2">
        <f t="shared" si="1"/>
        <v>0.2099999999627471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318792.07</v>
      </c>
      <c r="D55" s="1">
        <f>'PR-RAS'!E59</f>
        <v>72427.75</v>
      </c>
      <c r="E55" s="1">
        <v>0</v>
      </c>
      <c r="F55" s="1">
        <v>0</v>
      </c>
      <c r="G55" s="2">
        <f t="shared" si="0"/>
        <v>25036.968779999999</v>
      </c>
      <c r="H55" s="2">
        <f t="shared" si="1"/>
        <v>0.32000000000698492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75239.72</v>
      </c>
      <c r="D56" s="1">
        <f>'PR-RAS'!E60</f>
        <v>82658.25</v>
      </c>
      <c r="E56" s="1">
        <v>0</v>
      </c>
      <c r="F56" s="1">
        <v>0</v>
      </c>
      <c r="G56" s="2">
        <f t="shared" si="0"/>
        <v>13230.5921</v>
      </c>
      <c r="H56" s="2">
        <f t="shared" si="1"/>
        <v>0.52999999999883585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5991.6</v>
      </c>
      <c r="D57" s="1">
        <f>'PR-RAS'!E61</f>
        <v>6900.3</v>
      </c>
      <c r="E57" s="1">
        <v>0</v>
      </c>
      <c r="F57" s="1">
        <v>0</v>
      </c>
      <c r="G57" s="2">
        <f t="shared" si="0"/>
        <v>1108.3632</v>
      </c>
      <c r="H57" s="2">
        <f t="shared" si="1"/>
        <v>0.6999999999998181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5991.6</v>
      </c>
      <c r="D58" s="1">
        <f>'PR-RAS'!E62</f>
        <v>6900.3</v>
      </c>
      <c r="E58" s="1">
        <v>0</v>
      </c>
      <c r="F58" s="1">
        <v>0</v>
      </c>
      <c r="G58" s="2">
        <f t="shared" si="0"/>
        <v>1128.1554000000001</v>
      </c>
      <c r="H58" s="2">
        <f t="shared" si="1"/>
        <v>0.6999999999998181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275859.71999999997</v>
      </c>
      <c r="E60" s="1">
        <v>0</v>
      </c>
      <c r="F60" s="1">
        <v>0</v>
      </c>
      <c r="G60" s="2">
        <f t="shared" si="0"/>
        <v>32551.446959999994</v>
      </c>
      <c r="H60" s="2">
        <f t="shared" si="1"/>
        <v>0.28000000002793968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275859.71999999997</v>
      </c>
      <c r="E63" s="1">
        <v>0</v>
      </c>
      <c r="F63" s="1">
        <v>0</v>
      </c>
      <c r="G63" s="2">
        <f>(B63/1000)*(C63*1+D63*2)</f>
        <v>34206.605279999996</v>
      </c>
      <c r="H63" s="2">
        <f>ABS(C63-ROUND(C63,0))+ABS(D63-ROUND(D63,0))</f>
        <v>0.28000000002793968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17406.57</v>
      </c>
      <c r="D70" s="1">
        <f>'PR-RAS'!E74</f>
        <v>66294.89</v>
      </c>
      <c r="E70" s="1">
        <v>0</v>
      </c>
      <c r="F70" s="1">
        <v>0</v>
      </c>
      <c r="G70" s="2">
        <f t="shared" si="0"/>
        <v>10349.748150000001</v>
      </c>
      <c r="H70" s="2">
        <f t="shared" si="1"/>
        <v>0.54000000000087311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15099.28</v>
      </c>
      <c r="D71" s="1">
        <f>'PR-RAS'!E75</f>
        <v>66294.89</v>
      </c>
      <c r="E71" s="1">
        <v>0</v>
      </c>
      <c r="F71" s="1">
        <v>0</v>
      </c>
      <c r="G71" s="2">
        <f t="shared" si="0"/>
        <v>10338.234200000001</v>
      </c>
      <c r="H71" s="2">
        <f t="shared" si="1"/>
        <v>0.39000000000123691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2307.29</v>
      </c>
      <c r="D72" s="1">
        <f>'PR-RAS'!E76</f>
        <v>0</v>
      </c>
      <c r="E72" s="1">
        <v>0</v>
      </c>
      <c r="F72" s="1">
        <v>0</v>
      </c>
      <c r="G72" s="2">
        <f t="shared" si="0"/>
        <v>163.81759</v>
      </c>
      <c r="H72" s="2">
        <f t="shared" si="1"/>
        <v>0.28999999999996362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121425.36</v>
      </c>
      <c r="D78" s="1">
        <f>'PR-RAS'!E82</f>
        <v>105407.21</v>
      </c>
      <c r="E78" s="1">
        <v>0</v>
      </c>
      <c r="F78" s="1">
        <v>0</v>
      </c>
      <c r="G78" s="2">
        <f t="shared" si="0"/>
        <v>25582.463060000002</v>
      </c>
      <c r="H78" s="2">
        <f t="shared" si="1"/>
        <v>0.57000000000698492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118.06</v>
      </c>
      <c r="D79" s="1">
        <f>'PR-RAS'!E83</f>
        <v>19.82</v>
      </c>
      <c r="E79" s="1">
        <v>0</v>
      </c>
      <c r="F79" s="1">
        <v>0</v>
      </c>
      <c r="G79" s="2">
        <f t="shared" si="0"/>
        <v>12.300599999999999</v>
      </c>
      <c r="H79" s="2">
        <f t="shared" si="1"/>
        <v>0.24000000000000199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118.06</v>
      </c>
      <c r="D82" s="1">
        <f>'PR-RAS'!E86</f>
        <v>0</v>
      </c>
      <c r="E82" s="1">
        <v>0</v>
      </c>
      <c r="F82" s="1">
        <v>0</v>
      </c>
      <c r="G82" s="2">
        <f t="shared" si="0"/>
        <v>9.5628600000000006</v>
      </c>
      <c r="H82" s="2">
        <f t="shared" si="1"/>
        <v>6.0000000000002274E-2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19.82</v>
      </c>
      <c r="E86" s="1">
        <v>0</v>
      </c>
      <c r="F86" s="1">
        <v>0</v>
      </c>
      <c r="G86" s="2">
        <f t="shared" si="0"/>
        <v>3.3694000000000002</v>
      </c>
      <c r="H86" s="2">
        <f t="shared" si="1"/>
        <v>0.17999999999999972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121307.3</v>
      </c>
      <c r="D87" s="1">
        <f>'PR-RAS'!E91</f>
        <v>105387.39</v>
      </c>
      <c r="E87" s="1">
        <v>0</v>
      </c>
      <c r="F87" s="1">
        <v>0</v>
      </c>
      <c r="G87" s="2">
        <f t="shared" si="0"/>
        <v>28559.05888</v>
      </c>
      <c r="H87" s="2">
        <f t="shared" si="1"/>
        <v>0.69000000000232831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14045.92</v>
      </c>
      <c r="D89" s="1">
        <f>'PR-RAS'!E93</f>
        <v>11115.1</v>
      </c>
      <c r="E89" s="1">
        <v>0</v>
      </c>
      <c r="F89" s="1">
        <v>0</v>
      </c>
      <c r="G89" s="2">
        <f t="shared" si="0"/>
        <v>3192.2985600000002</v>
      </c>
      <c r="H89" s="2">
        <f t="shared" si="1"/>
        <v>0.18000000000029104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107261.38</v>
      </c>
      <c r="D90" s="1">
        <f>'PR-RAS'!E94</f>
        <v>94272.29</v>
      </c>
      <c r="E90" s="1">
        <v>0</v>
      </c>
      <c r="F90" s="1">
        <v>0</v>
      </c>
      <c r="G90" s="2">
        <f t="shared" si="0"/>
        <v>26326.730439999996</v>
      </c>
      <c r="H90" s="2">
        <f t="shared" si="1"/>
        <v>0.66999999999825377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53087.25</v>
      </c>
      <c r="D102" s="1">
        <f>'PR-RAS'!E106</f>
        <v>124699.56999999999</v>
      </c>
      <c r="E102" s="1">
        <v>0</v>
      </c>
      <c r="F102" s="1">
        <v>0</v>
      </c>
      <c r="G102" s="2">
        <f t="shared" si="0"/>
        <v>30551.125390000005</v>
      </c>
      <c r="H102" s="2">
        <f t="shared" si="1"/>
        <v>0.680000000007567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10055.85</v>
      </c>
      <c r="D103" s="1">
        <f>'PR-RAS'!E107</f>
        <v>10313.99</v>
      </c>
      <c r="E103" s="1">
        <v>0</v>
      </c>
      <c r="F103" s="1">
        <v>0</v>
      </c>
      <c r="G103" s="2">
        <f t="shared" si="0"/>
        <v>3129.7506600000002</v>
      </c>
      <c r="H103" s="2">
        <f t="shared" si="1"/>
        <v>0.15999999999985448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9936.42</v>
      </c>
      <c r="D105" s="1">
        <f>'PR-RAS'!E109</f>
        <v>10247.629999999999</v>
      </c>
      <c r="E105" s="1">
        <v>0</v>
      </c>
      <c r="F105" s="1">
        <v>0</v>
      </c>
      <c r="G105" s="2">
        <f t="shared" si="0"/>
        <v>3164.8947199999998</v>
      </c>
      <c r="H105" s="2">
        <f t="shared" si="1"/>
        <v>0.79000000000087311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119.43</v>
      </c>
      <c r="D107" s="1">
        <f>'PR-RAS'!E111</f>
        <v>66.36</v>
      </c>
      <c r="E107" s="1">
        <v>0</v>
      </c>
      <c r="F107" s="1">
        <v>0</v>
      </c>
      <c r="G107" s="2">
        <f t="shared" si="0"/>
        <v>26.727899999999998</v>
      </c>
      <c r="H107" s="2">
        <f t="shared" si="1"/>
        <v>0.79000000000000625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29476.89</v>
      </c>
      <c r="D108" s="1">
        <f>'PR-RAS'!E112</f>
        <v>101869.12999999999</v>
      </c>
      <c r="E108" s="1">
        <v>0</v>
      </c>
      <c r="F108" s="1">
        <v>0</v>
      </c>
      <c r="G108" s="2">
        <f t="shared" si="0"/>
        <v>24954.021049999996</v>
      </c>
      <c r="H108" s="2">
        <f t="shared" si="1"/>
        <v>0.23999999999068677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148.38999999999999</v>
      </c>
      <c r="D110" s="1">
        <f>'PR-RAS'!E114</f>
        <v>0</v>
      </c>
      <c r="E110" s="1">
        <v>0</v>
      </c>
      <c r="F110" s="1">
        <v>0</v>
      </c>
      <c r="G110" s="2">
        <f t="shared" si="0"/>
        <v>16.174509999999998</v>
      </c>
      <c r="H110" s="2">
        <f t="shared" si="1"/>
        <v>0.38999999999998636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29009.97</v>
      </c>
      <c r="D111" s="1">
        <f>'PR-RAS'!E115</f>
        <v>101761.34</v>
      </c>
      <c r="E111" s="1">
        <v>0</v>
      </c>
      <c r="F111" s="1">
        <v>0</v>
      </c>
      <c r="G111" s="2">
        <f t="shared" si="0"/>
        <v>25578.591499999999</v>
      </c>
      <c r="H111" s="2">
        <f t="shared" si="1"/>
        <v>0.36999999999534339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318.52999999999997</v>
      </c>
      <c r="D113" s="1">
        <f>'PR-RAS'!E117</f>
        <v>107.79</v>
      </c>
      <c r="E113" s="1">
        <v>0</v>
      </c>
      <c r="F113" s="1">
        <v>0</v>
      </c>
      <c r="G113" s="2">
        <f t="shared" si="0"/>
        <v>59.820320000000002</v>
      </c>
      <c r="H113" s="2">
        <f t="shared" si="1"/>
        <v>0.68000000000002103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13554.51</v>
      </c>
      <c r="D116" s="1">
        <f>'PR-RAS'!E120</f>
        <v>12516.45</v>
      </c>
      <c r="E116" s="1">
        <v>0</v>
      </c>
      <c r="F116" s="1">
        <v>0</v>
      </c>
      <c r="G116" s="2">
        <f t="shared" si="0"/>
        <v>4437.5521500000004</v>
      </c>
      <c r="H116" s="2">
        <f t="shared" si="1"/>
        <v>0.94000000000050932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13554.51</v>
      </c>
      <c r="D118" s="1">
        <f>'PR-RAS'!E122</f>
        <v>12516.45</v>
      </c>
      <c r="E118" s="1">
        <v>0</v>
      </c>
      <c r="F118" s="1">
        <v>0</v>
      </c>
      <c r="G118" s="2">
        <f t="shared" si="0"/>
        <v>4514.7269700000006</v>
      </c>
      <c r="H118" s="2">
        <f t="shared" si="1"/>
        <v>0.94000000000050932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464.38</v>
      </c>
      <c r="D121" s="1">
        <f>'PR-RAS'!E125</f>
        <v>381.56</v>
      </c>
      <c r="E121" s="1">
        <v>0</v>
      </c>
      <c r="F121" s="1">
        <v>0</v>
      </c>
      <c r="G121" s="2">
        <f t="shared" si="0"/>
        <v>147.29999999999998</v>
      </c>
      <c r="H121" s="2">
        <f t="shared" si="1"/>
        <v>0.81999999999999318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464.38</v>
      </c>
      <c r="D122" s="1">
        <f>'PR-RAS'!E126</f>
        <v>381.56</v>
      </c>
      <c r="E122" s="1">
        <v>0</v>
      </c>
      <c r="F122" s="1">
        <v>0</v>
      </c>
      <c r="G122" s="2">
        <f t="shared" si="0"/>
        <v>148.5275</v>
      </c>
      <c r="H122" s="2">
        <f t="shared" si="1"/>
        <v>0.81999999999999318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464.38</v>
      </c>
      <c r="D123" s="1">
        <f>'PR-RAS'!E127</f>
        <v>381.56</v>
      </c>
      <c r="E123" s="1">
        <v>0</v>
      </c>
      <c r="F123" s="1">
        <v>0</v>
      </c>
      <c r="G123" s="2">
        <f t="shared" si="0"/>
        <v>149.755</v>
      </c>
      <c r="H123" s="2">
        <f t="shared" si="1"/>
        <v>0.81999999999999318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656836.64000000013</v>
      </c>
      <c r="D148" s="1">
        <f>'PR-RAS'!E152</f>
        <v>756146.06</v>
      </c>
      <c r="E148" s="1">
        <v>0</v>
      </c>
      <c r="F148" s="1">
        <v>0</v>
      </c>
      <c r="G148" s="2">
        <f t="shared" si="0"/>
        <v>318861.92772000004</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132348.66</v>
      </c>
      <c r="D149" s="1">
        <f>'PR-RAS'!E153</f>
        <v>212560.62000000002</v>
      </c>
      <c r="E149" s="1">
        <v>0</v>
      </c>
      <c r="F149" s="1">
        <v>0</v>
      </c>
      <c r="G149" s="2">
        <f t="shared" si="0"/>
        <v>82505.545199999993</v>
      </c>
      <c r="H149" s="2">
        <f t="shared" si="1"/>
        <v>0.71999999997206032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112058.9</v>
      </c>
      <c r="D150" s="1">
        <f>'PR-RAS'!E154</f>
        <v>180652.89</v>
      </c>
      <c r="E150" s="1">
        <v>0</v>
      </c>
      <c r="F150" s="1">
        <v>0</v>
      </c>
      <c r="G150" s="2">
        <f t="shared" si="0"/>
        <v>70531.337320000006</v>
      </c>
      <c r="H150" s="2">
        <f t="shared" si="1"/>
        <v>0.20999999999185093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112058.9</v>
      </c>
      <c r="D151" s="1">
        <f>'PR-RAS'!E155</f>
        <v>180652.89</v>
      </c>
      <c r="E151" s="1">
        <v>0</v>
      </c>
      <c r="F151" s="1">
        <v>0</v>
      </c>
      <c r="G151" s="2">
        <f t="shared" si="0"/>
        <v>71004.702000000005</v>
      </c>
      <c r="H151" s="2">
        <f t="shared" si="1"/>
        <v>0.20999999999185093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1800</v>
      </c>
      <c r="D155" s="1">
        <f>'PR-RAS'!E159</f>
        <v>2100</v>
      </c>
      <c r="E155" s="1">
        <v>0</v>
      </c>
      <c r="F155" s="1">
        <v>0</v>
      </c>
      <c r="G155" s="2">
        <f t="shared" si="0"/>
        <v>924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18489.759999999998</v>
      </c>
      <c r="D156" s="1">
        <f>'PR-RAS'!E160</f>
        <v>29807.73</v>
      </c>
      <c r="E156" s="1">
        <v>0</v>
      </c>
      <c r="F156" s="1">
        <v>0</v>
      </c>
      <c r="G156" s="2">
        <f t="shared" si="0"/>
        <v>12106.3091</v>
      </c>
      <c r="H156" s="2">
        <f t="shared" si="1"/>
        <v>0.51000000000203727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18489.759999999998</v>
      </c>
      <c r="D158" s="1">
        <f>'PR-RAS'!E162</f>
        <v>29807.73</v>
      </c>
      <c r="E158" s="1">
        <v>0</v>
      </c>
      <c r="F158" s="1">
        <v>0</v>
      </c>
      <c r="G158" s="2">
        <f t="shared" si="0"/>
        <v>12262.519540000001</v>
      </c>
      <c r="H158" s="2">
        <f t="shared" si="1"/>
        <v>0.51000000000203727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237474.02000000002</v>
      </c>
      <c r="D160" s="1">
        <f>'PR-RAS'!E164</f>
        <v>212419.86000000002</v>
      </c>
      <c r="E160" s="1">
        <v>0</v>
      </c>
      <c r="F160" s="1">
        <v>0</v>
      </c>
      <c r="G160" s="2">
        <f t="shared" si="0"/>
        <v>105307.88466</v>
      </c>
      <c r="H160" s="2">
        <f t="shared" si="1"/>
        <v>0.16000000000349246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5316.5599999999995</v>
      </c>
      <c r="D161" s="1">
        <f>'PR-RAS'!E165</f>
        <v>6449.89</v>
      </c>
      <c r="E161" s="1">
        <v>0</v>
      </c>
      <c r="F161" s="1">
        <v>0</v>
      </c>
      <c r="G161" s="2">
        <f t="shared" si="0"/>
        <v>2914.6143999999999</v>
      </c>
      <c r="H161" s="2">
        <f t="shared" si="1"/>
        <v>0.5500000000001819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500</v>
      </c>
      <c r="E162" s="1">
        <v>0</v>
      </c>
      <c r="F162" s="1">
        <v>0</v>
      </c>
      <c r="G162" s="2">
        <f t="shared" si="0"/>
        <v>161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3979.56</v>
      </c>
      <c r="D163" s="1">
        <f>'PR-RAS'!E167</f>
        <v>5760.89</v>
      </c>
      <c r="E163" s="1">
        <v>0</v>
      </c>
      <c r="F163" s="1">
        <v>0</v>
      </c>
      <c r="G163" s="2">
        <f t="shared" si="0"/>
        <v>2511.2170799999999</v>
      </c>
      <c r="H163" s="2">
        <f t="shared" si="1"/>
        <v>0.54999999999972715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1337</v>
      </c>
      <c r="D165" s="1">
        <f>'PR-RAS'!E169</f>
        <v>189</v>
      </c>
      <c r="E165" s="1">
        <v>0</v>
      </c>
      <c r="F165" s="1">
        <v>0</v>
      </c>
      <c r="G165" s="2">
        <f t="shared" si="0"/>
        <v>281.26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54294.79</v>
      </c>
      <c r="D166" s="1">
        <f>'PR-RAS'!E170</f>
        <v>43162.11</v>
      </c>
      <c r="E166" s="1">
        <v>0</v>
      </c>
      <c r="F166" s="1">
        <v>0</v>
      </c>
      <c r="G166" s="2">
        <f t="shared" si="0"/>
        <v>23202.136650000004</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3259.79</v>
      </c>
      <c r="D167" s="1">
        <f>'PR-RAS'!E171</f>
        <v>2420.87</v>
      </c>
      <c r="E167" s="1">
        <v>0</v>
      </c>
      <c r="F167" s="1">
        <v>0</v>
      </c>
      <c r="G167" s="2">
        <f t="shared" si="0"/>
        <v>1344.8539800000001</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20862.080000000002</v>
      </c>
      <c r="D169" s="1">
        <f>'PR-RAS'!E173</f>
        <v>20905.82</v>
      </c>
      <c r="E169" s="1">
        <v>0</v>
      </c>
      <c r="F169" s="1">
        <v>0</v>
      </c>
      <c r="G169" s="2">
        <f t="shared" si="0"/>
        <v>10529.184960000001</v>
      </c>
      <c r="H169" s="2">
        <f t="shared" si="1"/>
        <v>0.26000000000203727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20485.13</v>
      </c>
      <c r="D170" s="1">
        <f>'PR-RAS'!E174</f>
        <v>15573.81</v>
      </c>
      <c r="E170" s="1">
        <v>0</v>
      </c>
      <c r="F170" s="1">
        <v>0</v>
      </c>
      <c r="G170" s="2">
        <f t="shared" si="0"/>
        <v>8725.9347500000003</v>
      </c>
      <c r="H170" s="2">
        <f t="shared" si="1"/>
        <v>0.32000000000152795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9425.41</v>
      </c>
      <c r="D171" s="1">
        <f>'PR-RAS'!E175</f>
        <v>3828.15</v>
      </c>
      <c r="E171" s="1">
        <v>0</v>
      </c>
      <c r="F171" s="1">
        <v>0</v>
      </c>
      <c r="G171" s="2">
        <f t="shared" si="0"/>
        <v>2903.8906999999999</v>
      </c>
      <c r="H171" s="2">
        <f t="shared" si="1"/>
        <v>0.55999999999994543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262.38</v>
      </c>
      <c r="D173" s="1">
        <f>'PR-RAS'!E177</f>
        <v>433.46</v>
      </c>
      <c r="E173" s="1">
        <v>0</v>
      </c>
      <c r="F173" s="1">
        <v>0</v>
      </c>
      <c r="G173" s="2">
        <f t="shared" si="0"/>
        <v>194.23959999999997</v>
      </c>
      <c r="H173" s="2">
        <f t="shared" si="1"/>
        <v>0.83999999999997499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156576.38</v>
      </c>
      <c r="D174" s="1">
        <f>'PR-RAS'!E178</f>
        <v>116186.32</v>
      </c>
      <c r="E174" s="1">
        <v>0</v>
      </c>
      <c r="F174" s="1">
        <v>0</v>
      </c>
      <c r="G174" s="2">
        <f t="shared" si="0"/>
        <v>67288.180460000003</v>
      </c>
      <c r="H174" s="2">
        <f t="shared" si="1"/>
        <v>0.70000000001164153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2508.21</v>
      </c>
      <c r="D175" s="1">
        <f>'PR-RAS'!E179</f>
        <v>2889.12</v>
      </c>
      <c r="E175" s="1">
        <v>0</v>
      </c>
      <c r="F175" s="1">
        <v>0</v>
      </c>
      <c r="G175" s="2">
        <f t="shared" si="0"/>
        <v>1441.8423</v>
      </c>
      <c r="H175" s="2">
        <f t="shared" si="1"/>
        <v>0.32999999999992724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106245.9</v>
      </c>
      <c r="D176" s="1">
        <f>'PR-RAS'!E180</f>
        <v>33878.33</v>
      </c>
      <c r="E176" s="1">
        <v>0</v>
      </c>
      <c r="F176" s="1">
        <v>0</v>
      </c>
      <c r="G176" s="2">
        <f t="shared" si="0"/>
        <v>30450.447999999997</v>
      </c>
      <c r="H176" s="2">
        <f t="shared" si="1"/>
        <v>0.430000000007567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6151.35</v>
      </c>
      <c r="D177" s="1">
        <f>'PR-RAS'!E181</f>
        <v>6234.18</v>
      </c>
      <c r="E177" s="1">
        <v>0</v>
      </c>
      <c r="F177" s="1">
        <v>0</v>
      </c>
      <c r="G177" s="2">
        <f t="shared" si="0"/>
        <v>3277.0689599999996</v>
      </c>
      <c r="H177" s="2">
        <f t="shared" si="1"/>
        <v>0.53000000000065484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16520.55</v>
      </c>
      <c r="D178" s="1">
        <f>'PR-RAS'!E182</f>
        <v>15179.24</v>
      </c>
      <c r="E178" s="1">
        <v>0</v>
      </c>
      <c r="F178" s="1">
        <v>0</v>
      </c>
      <c r="G178" s="2">
        <f t="shared" si="0"/>
        <v>8297.5883099999992</v>
      </c>
      <c r="H178" s="2">
        <f t="shared" si="1"/>
        <v>0.69000000000050932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3058.4</v>
      </c>
      <c r="D179" s="1">
        <f>'PR-RAS'!E183</f>
        <v>4698.9799999999996</v>
      </c>
      <c r="E179" s="1">
        <v>0</v>
      </c>
      <c r="F179" s="1">
        <v>0</v>
      </c>
      <c r="G179" s="2">
        <f t="shared" si="0"/>
        <v>2217.2320799999998</v>
      </c>
      <c r="H179" s="2">
        <f t="shared" si="1"/>
        <v>0.42000000000052751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3497.13</v>
      </c>
      <c r="D180" s="1">
        <f>'PR-RAS'!E184</f>
        <v>3311.7</v>
      </c>
      <c r="E180" s="1">
        <v>0</v>
      </c>
      <c r="F180" s="1">
        <v>0</v>
      </c>
      <c r="G180" s="2">
        <f t="shared" si="0"/>
        <v>1811.5748699999997</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6721.27</v>
      </c>
      <c r="D181" s="1">
        <f>'PR-RAS'!E185</f>
        <v>32555.8</v>
      </c>
      <c r="E181" s="1">
        <v>0</v>
      </c>
      <c r="F181" s="1">
        <v>0</v>
      </c>
      <c r="G181" s="2">
        <f t="shared" si="0"/>
        <v>12929.916599999999</v>
      </c>
      <c r="H181" s="2">
        <f t="shared" si="1"/>
        <v>0.47000000000116415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8780.57</v>
      </c>
      <c r="D182" s="1">
        <f>'PR-RAS'!E186</f>
        <v>8568.31</v>
      </c>
      <c r="E182" s="1">
        <v>0</v>
      </c>
      <c r="F182" s="1">
        <v>0</v>
      </c>
      <c r="G182" s="2">
        <f t="shared" si="0"/>
        <v>4691.0113899999997</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3093</v>
      </c>
      <c r="D183" s="1">
        <f>'PR-RAS'!E187</f>
        <v>8870.66</v>
      </c>
      <c r="E183" s="1">
        <v>0</v>
      </c>
      <c r="F183" s="1">
        <v>0</v>
      </c>
      <c r="G183" s="2">
        <f t="shared" si="0"/>
        <v>3791.8462399999999</v>
      </c>
      <c r="H183" s="2">
        <f t="shared" si="1"/>
        <v>0.34000000000014552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21286.29</v>
      </c>
      <c r="D190" s="1">
        <f>'PR-RAS'!E194</f>
        <v>46621.54</v>
      </c>
      <c r="E190" s="1">
        <v>0</v>
      </c>
      <c r="F190" s="1">
        <v>0</v>
      </c>
      <c r="G190" s="2">
        <f t="shared" si="0"/>
        <v>21646.050929999998</v>
      </c>
      <c r="H190" s="2">
        <f t="shared" si="1"/>
        <v>0.75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2403.92</v>
      </c>
      <c r="D191" s="1">
        <f>'PR-RAS'!E195</f>
        <v>26927.279999999999</v>
      </c>
      <c r="E191" s="1">
        <v>0</v>
      </c>
      <c r="F191" s="1">
        <v>0</v>
      </c>
      <c r="G191" s="2">
        <f t="shared" si="0"/>
        <v>10689.111199999999</v>
      </c>
      <c r="H191" s="2">
        <f t="shared" si="1"/>
        <v>0.35999999999876309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1719.93</v>
      </c>
      <c r="D192" s="1">
        <f>'PR-RAS'!E196</f>
        <v>2574.8200000000002</v>
      </c>
      <c r="E192" s="1">
        <v>0</v>
      </c>
      <c r="F192" s="1">
        <v>0</v>
      </c>
      <c r="G192" s="2">
        <f t="shared" si="0"/>
        <v>1312.0878700000001</v>
      </c>
      <c r="H192" s="2">
        <f t="shared" si="1"/>
        <v>0.24999999999977263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11897.6</v>
      </c>
      <c r="D193" s="1">
        <f>'PR-RAS'!E197</f>
        <v>6076.37</v>
      </c>
      <c r="E193" s="1">
        <v>0</v>
      </c>
      <c r="F193" s="1">
        <v>0</v>
      </c>
      <c r="G193" s="2">
        <f t="shared" si="0"/>
        <v>4617.6652800000002</v>
      </c>
      <c r="H193" s="2">
        <f t="shared" si="1"/>
        <v>0.76999999999952706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3656.23</v>
      </c>
      <c r="D194" s="1">
        <f>'PR-RAS'!E198</f>
        <v>8359.34</v>
      </c>
      <c r="E194" s="1">
        <v>0</v>
      </c>
      <c r="F194" s="1">
        <v>0</v>
      </c>
      <c r="G194" s="2">
        <f t="shared" si="0"/>
        <v>3932.35763</v>
      </c>
      <c r="H194" s="2">
        <f t="shared" si="1"/>
        <v>0.57000000000016371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1548.61</v>
      </c>
      <c r="D195" s="1">
        <f>'PR-RAS'!E199</f>
        <v>1927.73</v>
      </c>
      <c r="E195" s="1">
        <v>0</v>
      </c>
      <c r="F195" s="1">
        <v>0</v>
      </c>
      <c r="G195" s="2">
        <f t="shared" si="0"/>
        <v>1048.38958</v>
      </c>
      <c r="H195" s="2">
        <f t="shared" si="1"/>
        <v>0.66000000000008185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60</v>
      </c>
      <c r="D197" s="1">
        <f>'PR-RAS'!E201</f>
        <v>756</v>
      </c>
      <c r="E197" s="1">
        <v>0</v>
      </c>
      <c r="F197" s="1">
        <v>0</v>
      </c>
      <c r="G197" s="2">
        <f t="shared" si="0"/>
        <v>308.11200000000002</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1979.0899999999997</v>
      </c>
      <c r="D198" s="1">
        <f>'PR-RAS'!E202</f>
        <v>1775.88</v>
      </c>
      <c r="E198" s="1">
        <v>0</v>
      </c>
      <c r="F198" s="1">
        <v>0</v>
      </c>
      <c r="G198" s="2">
        <f t="shared" si="0"/>
        <v>1089.5774500000002</v>
      </c>
      <c r="H198" s="2">
        <f t="shared" si="1"/>
        <v>0.20999999999958163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1979.0899999999997</v>
      </c>
      <c r="D212" s="1">
        <f>'PR-RAS'!E216</f>
        <v>1775.88</v>
      </c>
      <c r="E212" s="1">
        <v>0</v>
      </c>
      <c r="F212" s="1">
        <v>0</v>
      </c>
      <c r="G212" s="2">
        <f t="shared" si="0"/>
        <v>1167.00935</v>
      </c>
      <c r="H212" s="2">
        <f t="shared" si="1"/>
        <v>0.20999999999958163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1538.61</v>
      </c>
      <c r="D213" s="1">
        <f>'PR-RAS'!E217</f>
        <v>1775.88</v>
      </c>
      <c r="E213" s="1">
        <v>0</v>
      </c>
      <c r="F213" s="1">
        <v>0</v>
      </c>
      <c r="G213" s="2">
        <f t="shared" si="0"/>
        <v>1079.1584399999999</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0.11</v>
      </c>
      <c r="D215" s="1">
        <f>'PR-RAS'!E219</f>
        <v>0</v>
      </c>
      <c r="E215" s="1">
        <v>0</v>
      </c>
      <c r="F215" s="1">
        <v>0</v>
      </c>
      <c r="G215" s="2">
        <f t="shared" si="0"/>
        <v>2.3539999999999998E-2</v>
      </c>
      <c r="H215" s="2">
        <f t="shared" si="1"/>
        <v>0.11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440.37</v>
      </c>
      <c r="D216" s="1">
        <f>'PR-RAS'!E220</f>
        <v>0</v>
      </c>
      <c r="E216" s="1">
        <v>0</v>
      </c>
      <c r="F216" s="1">
        <v>0</v>
      </c>
      <c r="G216" s="2">
        <f t="shared" si="0"/>
        <v>94.679550000000006</v>
      </c>
      <c r="H216" s="2">
        <f t="shared" si="1"/>
        <v>0.37000000000000455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558.08000000000004</v>
      </c>
      <c r="D217" s="1">
        <f>'PR-RAS'!E221</f>
        <v>835.15</v>
      </c>
      <c r="E217" s="1">
        <v>0</v>
      </c>
      <c r="F217" s="1">
        <v>0</v>
      </c>
      <c r="G217" s="2">
        <f t="shared" si="0"/>
        <v>481.33008000000001</v>
      </c>
      <c r="H217" s="2">
        <f t="shared" si="1"/>
        <v>0.23000000000001819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558.08000000000004</v>
      </c>
      <c r="D221" s="1">
        <f>'PR-RAS'!E225</f>
        <v>835.15</v>
      </c>
      <c r="E221" s="1">
        <v>0</v>
      </c>
      <c r="F221" s="1">
        <v>0</v>
      </c>
      <c r="G221" s="2">
        <f t="shared" si="0"/>
        <v>490.24360000000001</v>
      </c>
      <c r="H221" s="2">
        <f t="shared" si="1"/>
        <v>0.23000000000001819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558.08000000000004</v>
      </c>
      <c r="D224" s="1">
        <f>'PR-RAS'!E228</f>
        <v>835.15</v>
      </c>
      <c r="E224" s="1">
        <v>0</v>
      </c>
      <c r="F224" s="1">
        <v>0</v>
      </c>
      <c r="G224" s="2">
        <f t="shared" si="0"/>
        <v>496.92874</v>
      </c>
      <c r="H224" s="2">
        <f t="shared" si="1"/>
        <v>0.23000000000001819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160892.20000000001</v>
      </c>
      <c r="D226" s="1">
        <f>'PR-RAS'!E230</f>
        <v>199469.77000000002</v>
      </c>
      <c r="E226" s="1">
        <v>0</v>
      </c>
      <c r="F226" s="1">
        <v>0</v>
      </c>
      <c r="G226" s="2">
        <f t="shared" si="0"/>
        <v>125962.1415</v>
      </c>
      <c r="H226" s="2">
        <f t="shared" si="1"/>
        <v>0.42999999999301508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6721.46</v>
      </c>
      <c r="D233" s="1">
        <f>'PR-RAS'!E237</f>
        <v>3567.83</v>
      </c>
      <c r="E233" s="1">
        <v>0</v>
      </c>
      <c r="F233" s="1">
        <v>0</v>
      </c>
      <c r="G233" s="2">
        <f t="shared" si="0"/>
        <v>3214.8518399999998</v>
      </c>
      <c r="H233" s="2">
        <f t="shared" si="1"/>
        <v>0.63000000000010914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6721.46</v>
      </c>
      <c r="D234" s="1">
        <f>'PR-RAS'!E238</f>
        <v>3567.83</v>
      </c>
      <c r="E234" s="1">
        <v>0</v>
      </c>
      <c r="F234" s="1">
        <v>0</v>
      </c>
      <c r="G234" s="2">
        <f t="shared" si="0"/>
        <v>3228.7089599999999</v>
      </c>
      <c r="H234" s="2">
        <f t="shared" si="1"/>
        <v>0.63000000000010914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3668.52</v>
      </c>
      <c r="D242" s="1">
        <f>'PR-RAS'!E246</f>
        <v>7173.24</v>
      </c>
      <c r="E242" s="1">
        <v>0</v>
      </c>
      <c r="F242" s="1">
        <v>0</v>
      </c>
      <c r="G242" s="2">
        <f t="shared" si="0"/>
        <v>4341.6149999999998</v>
      </c>
      <c r="H242" s="2">
        <f t="shared" si="1"/>
        <v>0.71999999999979991</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3668.52</v>
      </c>
      <c r="D243" s="1">
        <f>'PR-RAS'!E247</f>
        <v>7173.24</v>
      </c>
      <c r="E243" s="1">
        <v>0</v>
      </c>
      <c r="F243" s="1">
        <v>0</v>
      </c>
      <c r="G243" s="2">
        <f t="shared" si="0"/>
        <v>4359.63</v>
      </c>
      <c r="H243" s="2">
        <f t="shared" si="1"/>
        <v>0.71999999999979991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150502.22</v>
      </c>
      <c r="D246" s="1">
        <f>'PR-RAS'!E250</f>
        <v>188728.7</v>
      </c>
      <c r="E246" s="1">
        <v>0</v>
      </c>
      <c r="F246" s="1">
        <v>0</v>
      </c>
      <c r="G246" s="2">
        <f t="shared" si="0"/>
        <v>129350.1069</v>
      </c>
      <c r="H246" s="2">
        <f t="shared" si="1"/>
        <v>0.51999999998952262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148510.57999999999</v>
      </c>
      <c r="D247" s="1">
        <f>'PR-RAS'!E251</f>
        <v>188728.7</v>
      </c>
      <c r="E247" s="1">
        <v>0</v>
      </c>
      <c r="F247" s="1">
        <v>0</v>
      </c>
      <c r="G247" s="2">
        <f t="shared" si="0"/>
        <v>129388.12307999999</v>
      </c>
      <c r="H247" s="2">
        <f t="shared" si="1"/>
        <v>0.72000000000116415</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1991.64</v>
      </c>
      <c r="D248" s="1">
        <f>'PR-RAS'!E252</f>
        <v>0</v>
      </c>
      <c r="E248" s="1">
        <v>0</v>
      </c>
      <c r="F248" s="1">
        <v>0</v>
      </c>
      <c r="G248" s="2">
        <f t="shared" si="0"/>
        <v>491.93508000000003</v>
      </c>
      <c r="H248" s="2">
        <f t="shared" si="1"/>
        <v>0.35999999999989996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33225.660000000003</v>
      </c>
      <c r="D258" s="1">
        <f>'PR-RAS'!E262</f>
        <v>34848.590000000004</v>
      </c>
      <c r="E258" s="1">
        <v>0</v>
      </c>
      <c r="F258" s="1">
        <v>0</v>
      </c>
      <c r="G258" s="2">
        <f t="shared" si="0"/>
        <v>26451.169880000005</v>
      </c>
      <c r="H258" s="2">
        <f t="shared" si="1"/>
        <v>0.74999999999272404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33225.660000000003</v>
      </c>
      <c r="D265" s="1">
        <f>'PR-RAS'!E269</f>
        <v>34848.590000000004</v>
      </c>
      <c r="E265" s="1">
        <v>0</v>
      </c>
      <c r="F265" s="1">
        <v>0</v>
      </c>
      <c r="G265" s="2">
        <f t="shared" si="0"/>
        <v>27171.629760000003</v>
      </c>
      <c r="H265" s="2">
        <f t="shared" si="1"/>
        <v>0.74999999999272404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33225.660000000003</v>
      </c>
      <c r="D266" s="1">
        <f>'PR-RAS'!E270</f>
        <v>33851.61</v>
      </c>
      <c r="E266" s="1">
        <v>0</v>
      </c>
      <c r="F266" s="1">
        <v>0</v>
      </c>
      <c r="G266" s="2">
        <f t="shared" si="0"/>
        <v>26746.153200000004</v>
      </c>
      <c r="H266" s="2">
        <f t="shared" si="1"/>
        <v>0.72999999999592546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996.98</v>
      </c>
      <c r="E267" s="1">
        <v>0</v>
      </c>
      <c r="F267" s="1">
        <v>0</v>
      </c>
      <c r="G267" s="2">
        <f t="shared" si="0"/>
        <v>530.39336000000003</v>
      </c>
      <c r="H267" s="2">
        <f t="shared" si="1"/>
        <v>1.999999999998181E-2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90358.93</v>
      </c>
      <c r="D269" s="1">
        <f>'PR-RAS'!E273</f>
        <v>94236.19</v>
      </c>
      <c r="E269" s="1">
        <v>0</v>
      </c>
      <c r="F269" s="1">
        <v>0</v>
      </c>
      <c r="G269" s="2">
        <f t="shared" si="0"/>
        <v>74726.79108000001</v>
      </c>
      <c r="H269" s="2">
        <f t="shared" si="1"/>
        <v>0.26000000000931323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90145.59</v>
      </c>
      <c r="D270" s="1">
        <f>'PR-RAS'!E274</f>
        <v>94236.19</v>
      </c>
      <c r="E270" s="1">
        <v>0</v>
      </c>
      <c r="F270" s="1">
        <v>0</v>
      </c>
      <c r="G270" s="2">
        <f t="shared" si="0"/>
        <v>74948.233930000002</v>
      </c>
      <c r="H270" s="2">
        <f t="shared" si="1"/>
        <v>0.60000000000582077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90145.59</v>
      </c>
      <c r="D271" s="1">
        <f>'PR-RAS'!E275</f>
        <v>94236.19</v>
      </c>
      <c r="E271" s="1">
        <v>0</v>
      </c>
      <c r="F271" s="1">
        <v>0</v>
      </c>
      <c r="G271" s="2">
        <f t="shared" si="0"/>
        <v>75226.851899999994</v>
      </c>
      <c r="H271" s="2">
        <f t="shared" si="1"/>
        <v>0.60000000000582077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213.34</v>
      </c>
      <c r="D279" s="1">
        <f>'PR-RAS'!E283</f>
        <v>0</v>
      </c>
      <c r="E279" s="1">
        <v>0</v>
      </c>
      <c r="F279" s="1">
        <v>0</v>
      </c>
      <c r="G279" s="2">
        <f t="shared" si="12"/>
        <v>59.308520000000009</v>
      </c>
      <c r="H279" s="2">
        <f t="shared" si="13"/>
        <v>0.34000000000000341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213.34</v>
      </c>
      <c r="D280" s="1">
        <f>'PR-RAS'!E284</f>
        <v>0</v>
      </c>
      <c r="E280" s="1">
        <v>0</v>
      </c>
      <c r="F280" s="1">
        <v>0</v>
      </c>
      <c r="G280" s="2">
        <f t="shared" si="12"/>
        <v>59.521860000000004</v>
      </c>
      <c r="H280" s="2">
        <f t="shared" si="13"/>
        <v>0.34000000000000341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656836.64000000013</v>
      </c>
      <c r="D295" s="1">
        <f>'PR-RAS'!E299</f>
        <v>756146.06</v>
      </c>
      <c r="E295" s="1">
        <v>0</v>
      </c>
      <c r="F295" s="1">
        <v>0</v>
      </c>
      <c r="G295" s="2">
        <f t="shared" si="12"/>
        <v>637723.85544000007</v>
      </c>
      <c r="H295" s="2">
        <f t="shared" si="13"/>
        <v>0.41999999992549419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169553.41999999993</v>
      </c>
      <c r="D296" s="1">
        <f>'PR-RAS'!E300</f>
        <v>240776.78999999992</v>
      </c>
      <c r="E296" s="1">
        <v>0</v>
      </c>
      <c r="F296" s="1">
        <v>0</v>
      </c>
      <c r="G296" s="2">
        <f t="shared" si="12"/>
        <v>192076.56499999992</v>
      </c>
      <c r="H296" s="2">
        <f t="shared" si="13"/>
        <v>0.63000000000465661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459621.87</v>
      </c>
      <c r="D298" s="1">
        <f>'PR-RAS'!E302</f>
        <v>588232.99</v>
      </c>
      <c r="E298" s="1">
        <v>0</v>
      </c>
      <c r="F298" s="1">
        <v>0</v>
      </c>
      <c r="G298" s="2">
        <f t="shared" si="12"/>
        <v>485918.09145000001</v>
      </c>
      <c r="H298" s="2">
        <f t="shared" si="13"/>
        <v>0.14000000001396984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29437.5</v>
      </c>
      <c r="D300" s="1">
        <f>'PR-RAS'!E304</f>
        <v>114539.95</v>
      </c>
      <c r="E300" s="1">
        <v>0</v>
      </c>
      <c r="F300" s="1">
        <v>0</v>
      </c>
      <c r="G300" s="2">
        <f t="shared" si="12"/>
        <v>77296.70259999999</v>
      </c>
      <c r="H300" s="2">
        <f t="shared" si="13"/>
        <v>0.55000000000291038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510.27</v>
      </c>
      <c r="D303" s="1">
        <f>'PR-RAS'!E308</f>
        <v>700</v>
      </c>
      <c r="E303" s="1">
        <v>0</v>
      </c>
      <c r="F303" s="1">
        <v>0</v>
      </c>
      <c r="G303" s="2">
        <f t="shared" si="12"/>
        <v>576.90153999999995</v>
      </c>
      <c r="H303" s="2">
        <f t="shared" si="13"/>
        <v>0.26999999999998181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510.27</v>
      </c>
      <c r="D316" s="1">
        <f>'PR-RAS'!E321</f>
        <v>700</v>
      </c>
      <c r="E316" s="1">
        <v>0</v>
      </c>
      <c r="F316" s="1">
        <v>0</v>
      </c>
      <c r="G316" s="2">
        <f t="shared" si="12"/>
        <v>601.73505</v>
      </c>
      <c r="H316" s="2">
        <f t="shared" si="13"/>
        <v>0.26999999999998181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510.27</v>
      </c>
      <c r="D317" s="1">
        <f>'PR-RAS'!E322</f>
        <v>700</v>
      </c>
      <c r="E317" s="1">
        <v>0</v>
      </c>
      <c r="F317" s="1">
        <v>0</v>
      </c>
      <c r="G317" s="2">
        <f t="shared" si="12"/>
        <v>603.64531999999997</v>
      </c>
      <c r="H317" s="2">
        <f t="shared" si="13"/>
        <v>0.26999999999998181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510.27</v>
      </c>
      <c r="D318" s="1">
        <f>'PR-RAS'!E323</f>
        <v>700</v>
      </c>
      <c r="E318" s="1">
        <v>0</v>
      </c>
      <c r="F318" s="1">
        <v>0</v>
      </c>
      <c r="G318" s="2">
        <f t="shared" si="12"/>
        <v>605.55559000000005</v>
      </c>
      <c r="H318" s="2">
        <f t="shared" si="13"/>
        <v>0.26999999999998181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263493.36</v>
      </c>
      <c r="D355" s="1">
        <f>'PR-RAS'!E360</f>
        <v>151513.78999999998</v>
      </c>
      <c r="E355" s="1">
        <v>0</v>
      </c>
      <c r="F355" s="1">
        <v>0</v>
      </c>
      <c r="G355" s="2">
        <f t="shared" si="12"/>
        <v>200548.41275999998</v>
      </c>
      <c r="H355" s="2">
        <f t="shared" si="13"/>
        <v>0.57000000000698492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92952.020000000019</v>
      </c>
      <c r="D368" s="1">
        <f>'PR-RAS'!E373</f>
        <v>94283.79</v>
      </c>
      <c r="E368" s="1">
        <v>0</v>
      </c>
      <c r="F368" s="1">
        <v>0</v>
      </c>
      <c r="G368" s="2">
        <f t="shared" si="12"/>
        <v>103317.69319999999</v>
      </c>
      <c r="H368" s="2">
        <f t="shared" si="13"/>
        <v>0.23000000002502929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76634.48000000001</v>
      </c>
      <c r="D369" s="1">
        <f>'PR-RAS'!E374</f>
        <v>94178.89</v>
      </c>
      <c r="E369" s="1">
        <v>0</v>
      </c>
      <c r="F369" s="1">
        <v>0</v>
      </c>
      <c r="G369" s="2">
        <f t="shared" si="12"/>
        <v>97517.151679999995</v>
      </c>
      <c r="H369" s="2">
        <f t="shared" si="13"/>
        <v>0.59000000001105946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4375</v>
      </c>
      <c r="E371" s="1">
        <v>0</v>
      </c>
      <c r="F371" s="1">
        <v>0</v>
      </c>
      <c r="G371" s="2">
        <f t="shared" si="12"/>
        <v>3237.5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67172.3</v>
      </c>
      <c r="D372" s="1">
        <f>'PR-RAS'!E377</f>
        <v>73298.899999999994</v>
      </c>
      <c r="E372" s="1">
        <v>0</v>
      </c>
      <c r="F372" s="1">
        <v>0</v>
      </c>
      <c r="G372" s="2">
        <f t="shared" si="12"/>
        <v>79308.707099999985</v>
      </c>
      <c r="H372" s="2">
        <f t="shared" si="13"/>
        <v>0.40000000000873115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9462.18</v>
      </c>
      <c r="D373" s="1">
        <f>'PR-RAS'!E378</f>
        <v>16504.990000000002</v>
      </c>
      <c r="E373" s="1">
        <v>0</v>
      </c>
      <c r="F373" s="1">
        <v>0</v>
      </c>
      <c r="G373" s="2">
        <f t="shared" si="12"/>
        <v>15799.643520000001</v>
      </c>
      <c r="H373" s="2">
        <f t="shared" si="13"/>
        <v>0.18999999999869033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9751.91</v>
      </c>
      <c r="D374" s="1">
        <f>'PR-RAS'!E379</f>
        <v>104.9</v>
      </c>
      <c r="E374" s="1">
        <v>0</v>
      </c>
      <c r="F374" s="1">
        <v>0</v>
      </c>
      <c r="G374" s="2">
        <f t="shared" si="12"/>
        <v>3715.7178299999996</v>
      </c>
      <c r="H374" s="2">
        <f t="shared" si="13"/>
        <v>0.19000000000013983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750.25</v>
      </c>
      <c r="D375" s="1">
        <f>'PR-RAS'!E380</f>
        <v>104.9</v>
      </c>
      <c r="E375" s="1">
        <v>0</v>
      </c>
      <c r="F375" s="1">
        <v>0</v>
      </c>
      <c r="G375" s="2">
        <f t="shared" si="12"/>
        <v>359.05869999999999</v>
      </c>
      <c r="H375" s="2">
        <f t="shared" si="13"/>
        <v>0.34999999999999432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3068.75</v>
      </c>
      <c r="D377" s="1">
        <f>'PR-RAS'!E382</f>
        <v>0</v>
      </c>
      <c r="E377" s="1">
        <v>0</v>
      </c>
      <c r="F377" s="1">
        <v>0</v>
      </c>
      <c r="G377" s="2">
        <f t="shared" si="12"/>
        <v>1153.8499999999999</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3900</v>
      </c>
      <c r="D380" s="1">
        <f>'PR-RAS'!E385</f>
        <v>0</v>
      </c>
      <c r="E380" s="1">
        <v>0</v>
      </c>
      <c r="F380" s="1">
        <v>0</v>
      </c>
      <c r="G380" s="2">
        <f t="shared" si="12"/>
        <v>1478.1</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2032.91</v>
      </c>
      <c r="D381" s="1">
        <f>'PR-RAS'!E386</f>
        <v>0</v>
      </c>
      <c r="E381" s="1">
        <v>0</v>
      </c>
      <c r="F381" s="1">
        <v>0</v>
      </c>
      <c r="G381" s="2">
        <f t="shared" si="12"/>
        <v>772.50580000000002</v>
      </c>
      <c r="H381" s="2">
        <f t="shared" si="13"/>
        <v>8.9999999999918145E-2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6565.63</v>
      </c>
      <c r="D396" s="1">
        <f>'PR-RAS'!E401</f>
        <v>0</v>
      </c>
      <c r="E396" s="1">
        <v>0</v>
      </c>
      <c r="F396" s="1">
        <v>0</v>
      </c>
      <c r="G396" s="2">
        <f t="shared" si="12"/>
        <v>2593.4238500000001</v>
      </c>
      <c r="H396" s="2">
        <f t="shared" si="13"/>
        <v>0.36999999999989086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3940.63</v>
      </c>
      <c r="D398" s="1">
        <f>'PR-RAS'!E403</f>
        <v>0</v>
      </c>
      <c r="E398" s="1">
        <v>0</v>
      </c>
      <c r="F398" s="1">
        <v>0</v>
      </c>
      <c r="G398" s="2">
        <f t="shared" si="12"/>
        <v>1564.43011</v>
      </c>
      <c r="H398" s="2">
        <f t="shared" si="13"/>
        <v>0.36999999999989086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2625</v>
      </c>
      <c r="D399" s="1">
        <f>'PR-RAS'!E404</f>
        <v>0</v>
      </c>
      <c r="E399" s="1">
        <v>0</v>
      </c>
      <c r="F399" s="1">
        <v>0</v>
      </c>
      <c r="G399" s="2">
        <f t="shared" si="12"/>
        <v>1044.75</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170541.34</v>
      </c>
      <c r="D407" s="1">
        <f>'PR-RAS'!E412</f>
        <v>57230</v>
      </c>
      <c r="E407" s="1">
        <v>0</v>
      </c>
      <c r="F407" s="1">
        <v>0</v>
      </c>
      <c r="G407" s="2">
        <f t="shared" si="12"/>
        <v>115710.54403999999</v>
      </c>
      <c r="H407" s="2">
        <f t="shared" si="13"/>
        <v>0.33999999999650754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170541.34</v>
      </c>
      <c r="D408" s="1">
        <f>'PR-RAS'!E413</f>
        <v>57230</v>
      </c>
      <c r="E408" s="1">
        <v>0</v>
      </c>
      <c r="F408" s="1">
        <v>0</v>
      </c>
      <c r="G408" s="2">
        <f t="shared" si="12"/>
        <v>115995.54537999998</v>
      </c>
      <c r="H408" s="2">
        <f t="shared" si="13"/>
        <v>0.33999999999650754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262983.08999999997</v>
      </c>
      <c r="D413" s="1">
        <f>'PR-RAS'!E418</f>
        <v>150813.78999999998</v>
      </c>
      <c r="E413" s="1">
        <v>0</v>
      </c>
      <c r="F413" s="1">
        <v>0</v>
      </c>
      <c r="G413" s="2">
        <f t="shared" si="12"/>
        <v>232619.59603999995</v>
      </c>
      <c r="H413" s="2">
        <f t="shared" si="13"/>
        <v>0.29999999998835847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171832.43</v>
      </c>
      <c r="D415" s="1">
        <f>'PR-RAS'!E420</f>
        <v>506786.74</v>
      </c>
      <c r="E415" s="1">
        <v>0</v>
      </c>
      <c r="F415" s="1">
        <v>0</v>
      </c>
      <c r="G415" s="2">
        <f t="shared" si="12"/>
        <v>490758.04673999996</v>
      </c>
      <c r="H415" s="2">
        <f t="shared" si="13"/>
        <v>0.69000000000232831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3238.02</v>
      </c>
      <c r="D416" s="1">
        <f>'PR-RAS'!E421</f>
        <v>2191.79</v>
      </c>
      <c r="E416" s="1">
        <v>0</v>
      </c>
      <c r="F416" s="1">
        <v>0</v>
      </c>
      <c r="G416" s="2">
        <f t="shared" si="12"/>
        <v>3162.9639999999999</v>
      </c>
      <c r="H416" s="2">
        <f t="shared" si="13"/>
        <v>0.23000000000001819</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826900.33000000007</v>
      </c>
      <c r="D417" s="1">
        <f>'PR-RAS'!E422</f>
        <v>997622.85</v>
      </c>
      <c r="E417" s="1">
        <v>0</v>
      </c>
      <c r="F417" s="1">
        <v>0</v>
      </c>
      <c r="G417" s="2">
        <f t="shared" si="12"/>
        <v>1174012.7484800001</v>
      </c>
      <c r="H417" s="2">
        <f t="shared" si="13"/>
        <v>0.48000000009778887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920330.00000000012</v>
      </c>
      <c r="D418" s="1">
        <f>'PR-RAS'!E423</f>
        <v>907659.85000000009</v>
      </c>
      <c r="E418" s="1">
        <v>0</v>
      </c>
      <c r="F418" s="1">
        <v>0</v>
      </c>
      <c r="G418" s="2">
        <f t="shared" si="12"/>
        <v>1140765.9249</v>
      </c>
      <c r="H418" s="2">
        <f t="shared" si="13"/>
        <v>0.15000000002328306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89962.999999999884</v>
      </c>
      <c r="E419" s="1">
        <v>0</v>
      </c>
      <c r="F419" s="1">
        <v>0</v>
      </c>
      <c r="G419" s="2">
        <f t="shared" si="12"/>
        <v>75209.067999999897</v>
      </c>
      <c r="H419" s="2">
        <f t="shared" si="13"/>
        <v>1.1641532182693481E-10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93429.670000000042</v>
      </c>
      <c r="D420" s="1">
        <f>'PR-RAS'!E425</f>
        <v>0</v>
      </c>
      <c r="E420" s="1">
        <v>0</v>
      </c>
      <c r="F420" s="1">
        <v>0</v>
      </c>
      <c r="G420" s="2">
        <f t="shared" si="12"/>
        <v>39147.031730000017</v>
      </c>
      <c r="H420" s="2">
        <f t="shared" si="13"/>
        <v>0.32999999995809048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287789.44</v>
      </c>
      <c r="D421" s="1">
        <f>'PR-RAS'!E426</f>
        <v>81446.25</v>
      </c>
      <c r="E421" s="1">
        <v>0</v>
      </c>
      <c r="F421" s="1">
        <v>0</v>
      </c>
      <c r="G421" s="2">
        <f t="shared" si="12"/>
        <v>189286.4148</v>
      </c>
      <c r="H421" s="2">
        <f t="shared" si="13"/>
        <v>0.69000000000232831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32675.52</v>
      </c>
      <c r="D423" s="1">
        <f>'PR-RAS'!E428</f>
        <v>116731.73999999999</v>
      </c>
      <c r="E423" s="1">
        <v>0</v>
      </c>
      <c r="F423" s="1">
        <v>0</v>
      </c>
      <c r="G423" s="2">
        <f t="shared" si="12"/>
        <v>112310.658</v>
      </c>
      <c r="H423" s="2">
        <f t="shared" si="13"/>
        <v>0.74000000000887667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826900.33000000007</v>
      </c>
      <c r="D637" s="1">
        <f>'PR-RAS'!E643</f>
        <v>997622.85</v>
      </c>
      <c r="E637" s="1">
        <v>0</v>
      </c>
      <c r="F637" s="1">
        <v>0</v>
      </c>
      <c r="G637" s="2">
        <f t="shared" si="14"/>
        <v>1794884.8750800001</v>
      </c>
      <c r="H637" s="2">
        <f t="shared" si="15"/>
        <v>0.48000000009778887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920330.00000000012</v>
      </c>
      <c r="D638" s="1">
        <f>'PR-RAS'!E644</f>
        <v>907659.85000000009</v>
      </c>
      <c r="E638" s="1">
        <v>0</v>
      </c>
      <c r="F638" s="1">
        <v>0</v>
      </c>
      <c r="G638" s="2">
        <f t="shared" si="14"/>
        <v>1742608.8589000001</v>
      </c>
      <c r="H638" s="2">
        <f t="shared" si="15"/>
        <v>0.15000000002328306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89962.999999999884</v>
      </c>
      <c r="E639" s="1">
        <v>0</v>
      </c>
      <c r="F639" s="1">
        <v>0</v>
      </c>
      <c r="G639" s="2">
        <f t="shared" si="14"/>
        <v>114792.78799999985</v>
      </c>
      <c r="H639" s="2">
        <f t="shared" si="15"/>
        <v>1.1641532182693481E-10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93429.670000000042</v>
      </c>
      <c r="D640" s="1">
        <f>'PR-RAS'!E646</f>
        <v>0</v>
      </c>
      <c r="E640" s="1">
        <v>0</v>
      </c>
      <c r="F640" s="1">
        <v>0</v>
      </c>
      <c r="G640" s="2">
        <f t="shared" si="14"/>
        <v>59701.559130000031</v>
      </c>
      <c r="H640" s="2">
        <f t="shared" si="15"/>
        <v>0.32999999995809048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287789.44</v>
      </c>
      <c r="D641" s="1">
        <f>'PR-RAS'!E647</f>
        <v>81446.25</v>
      </c>
      <c r="E641" s="1">
        <v>0</v>
      </c>
      <c r="F641" s="1">
        <v>0</v>
      </c>
      <c r="G641" s="2">
        <f t="shared" si="14"/>
        <v>288436.44160000002</v>
      </c>
      <c r="H641" s="2">
        <f t="shared" si="15"/>
        <v>0.69000000000232831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194359.76999999996</v>
      </c>
      <c r="D643" s="1">
        <f>'PR-RAS'!E649</f>
        <v>171409.24999999988</v>
      </c>
      <c r="E643" s="1">
        <v>0</v>
      </c>
      <c r="F643" s="1">
        <v>0</v>
      </c>
      <c r="G643" s="2">
        <f t="shared" si="14"/>
        <v>344868.44933999988</v>
      </c>
      <c r="H643" s="2">
        <f t="shared" si="15"/>
        <v>0.47999999992316589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404754.91</v>
      </c>
      <c r="D646" s="1">
        <f>'PR-RAS'!E653</f>
        <v>126134.52</v>
      </c>
      <c r="E646" s="1">
        <v>0</v>
      </c>
      <c r="F646" s="1">
        <v>0</v>
      </c>
      <c r="G646" s="2">
        <f t="shared" si="14"/>
        <v>423780.44774999999</v>
      </c>
      <c r="H646" s="2">
        <f t="shared" si="15"/>
        <v>0.57000000002153683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844552.44</v>
      </c>
      <c r="D647" s="1">
        <f>'PR-RAS'!E654</f>
        <v>1025510</v>
      </c>
      <c r="E647" s="1">
        <v>0</v>
      </c>
      <c r="F647" s="1">
        <v>0</v>
      </c>
      <c r="G647" s="2">
        <f t="shared" si="14"/>
        <v>1870539.7962400001</v>
      </c>
      <c r="H647" s="2">
        <f t="shared" si="15"/>
        <v>0.43999999994412065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1025389.35</v>
      </c>
      <c r="D648" s="1">
        <f>'PR-RAS'!E655</f>
        <v>912966.69</v>
      </c>
      <c r="E648" s="1">
        <v>0</v>
      </c>
      <c r="F648" s="1">
        <v>0</v>
      </c>
      <c r="G648" s="2">
        <f t="shared" si="14"/>
        <v>1844805.8063100001</v>
      </c>
      <c r="H648" s="2">
        <f t="shared" si="15"/>
        <v>0.66000000003259629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223917.99999999988</v>
      </c>
      <c r="D649" s="1">
        <f>'PR-RAS'!E656</f>
        <v>238677.83000000007</v>
      </c>
      <c r="E649" s="1">
        <v>0</v>
      </c>
      <c r="F649" s="1">
        <v>0</v>
      </c>
      <c r="G649" s="2">
        <f t="shared" si="14"/>
        <v>454425.33168000006</v>
      </c>
      <c r="H649" s="2">
        <f t="shared" si="15"/>
        <v>0.17000000004190952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15</v>
      </c>
      <c r="E650" s="1">
        <v>0</v>
      </c>
      <c r="F650" s="1">
        <v>0</v>
      </c>
      <c r="G650" s="2">
        <f t="shared" si="14"/>
        <v>25.96</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14</v>
      </c>
      <c r="E652" s="1">
        <v>0</v>
      </c>
      <c r="F652" s="1">
        <v>0</v>
      </c>
      <c r="G652" s="2">
        <f t="shared" si="14"/>
        <v>24.738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642.36</v>
      </c>
      <c r="D655" s="1">
        <f>'PR-RAS'!E662</f>
        <v>449.6</v>
      </c>
      <c r="E655" s="1">
        <v>0</v>
      </c>
      <c r="F655" s="1">
        <v>0</v>
      </c>
      <c r="G655" s="2">
        <f t="shared" si="14"/>
        <v>1008.18024</v>
      </c>
      <c r="H655" s="2">
        <f t="shared" si="15"/>
        <v>0.75999999999999091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11899.81</v>
      </c>
      <c r="E657" s="1">
        <v>0</v>
      </c>
      <c r="F657" s="1">
        <v>0</v>
      </c>
      <c r="G657" s="2">
        <f t="shared" si="16"/>
        <v>15612.550719999999</v>
      </c>
      <c r="H657" s="2">
        <f t="shared" si="17"/>
        <v>0.19000000000050932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318792.07</v>
      </c>
      <c r="D662" s="1">
        <f>'PR-RAS'!E669</f>
        <v>59019.37</v>
      </c>
      <c r="E662" s="1">
        <v>0</v>
      </c>
      <c r="F662" s="1">
        <v>0</v>
      </c>
      <c r="G662" s="2">
        <f t="shared" si="14"/>
        <v>288745.16541000002</v>
      </c>
      <c r="H662" s="2">
        <f t="shared" si="15"/>
        <v>0.44000000000960426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13408.38</v>
      </c>
      <c r="E663" s="1">
        <v>0</v>
      </c>
      <c r="F663" s="1">
        <v>0</v>
      </c>
      <c r="G663" s="2">
        <f t="shared" si="14"/>
        <v>17752.69512</v>
      </c>
      <c r="H663" s="2">
        <f t="shared" si="15"/>
        <v>0.37999999999919964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55172.71</v>
      </c>
      <c r="D666" s="1">
        <f>'PR-RAS'!E673</f>
        <v>68318.06</v>
      </c>
      <c r="E666" s="1">
        <v>0</v>
      </c>
      <c r="F666" s="1">
        <v>0</v>
      </c>
      <c r="G666" s="2">
        <f t="shared" si="14"/>
        <v>127552.87195</v>
      </c>
      <c r="H666" s="2">
        <f t="shared" si="15"/>
        <v>0.34999999999854481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20067.009999999998</v>
      </c>
      <c r="D667" s="1">
        <f>'PR-RAS'!E674</f>
        <v>14340.19</v>
      </c>
      <c r="E667" s="1">
        <v>0</v>
      </c>
      <c r="F667" s="1">
        <v>0</v>
      </c>
      <c r="G667" s="2">
        <f t="shared" si="14"/>
        <v>32465.761740000002</v>
      </c>
      <c r="H667" s="2">
        <f t="shared" si="15"/>
        <v>0.19999999999890861</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5991.6</v>
      </c>
      <c r="D670" s="1">
        <f>'PR-RAS'!E677</f>
        <v>6900.3</v>
      </c>
      <c r="E670" s="1">
        <v>0</v>
      </c>
      <c r="F670" s="1">
        <v>0</v>
      </c>
      <c r="G670" s="2">
        <f t="shared" si="14"/>
        <v>13240.981800000001</v>
      </c>
      <c r="H670" s="2">
        <f t="shared" si="15"/>
        <v>0.6999999999998181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15099.28</v>
      </c>
      <c r="D696" s="1">
        <f>'PR-RAS'!E703</f>
        <v>66294.89</v>
      </c>
      <c r="E696" s="1">
        <v>0</v>
      </c>
      <c r="F696" s="1">
        <v>0</v>
      </c>
      <c r="G696" s="2">
        <f t="shared" si="14"/>
        <v>102643.8967</v>
      </c>
      <c r="H696" s="2">
        <f t="shared" si="15"/>
        <v>0.39000000000123691</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2307.29</v>
      </c>
      <c r="D699" s="1">
        <f>'PR-RAS'!E706</f>
        <v>0</v>
      </c>
      <c r="E699" s="1">
        <v>0</v>
      </c>
      <c r="F699" s="1">
        <v>0</v>
      </c>
      <c r="G699" s="2">
        <f t="shared" si="14"/>
        <v>1610.4884199999999</v>
      </c>
      <c r="H699" s="2">
        <f t="shared" si="15"/>
        <v>0.28999999999996362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64.95</v>
      </c>
      <c r="E704" s="1">
        <v>0</v>
      </c>
      <c r="F704" s="1">
        <v>0</v>
      </c>
      <c r="G704" s="2">
        <f t="shared" ref="G704:G707" si="20">(B704/1000)*(C704*1+D704*2)</f>
        <v>91.319699999999997</v>
      </c>
      <c r="H704" s="2">
        <f t="shared" ref="H704:H707" si="21">ABS(C704-ROUND(C704,0))+ABS(D704-ROUND(D704,0))</f>
        <v>4.9999999999997158E-2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3979.56</v>
      </c>
      <c r="D727" s="1">
        <f>'PR-RAS'!E734</f>
        <v>5760.89</v>
      </c>
      <c r="E727" s="1">
        <v>0</v>
      </c>
      <c r="F727" s="1">
        <v>0</v>
      </c>
      <c r="G727" s="2">
        <f t="shared" si="14"/>
        <v>11253.97284</v>
      </c>
      <c r="H727" s="2">
        <f t="shared" si="15"/>
        <v>0.54999999999972715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1951.6</v>
      </c>
      <c r="E730" s="1">
        <v>0</v>
      </c>
      <c r="F730" s="1">
        <v>0</v>
      </c>
      <c r="G730" s="2">
        <f t="shared" si="14"/>
        <v>2845.4327999999996</v>
      </c>
      <c r="H730" s="2">
        <f t="shared" si="15"/>
        <v>0.40000000000009095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2075.37</v>
      </c>
      <c r="D731" s="1">
        <f>'PR-RAS'!E738</f>
        <v>2400.79</v>
      </c>
      <c r="E731" s="1">
        <v>0</v>
      </c>
      <c r="F731" s="1">
        <v>0</v>
      </c>
      <c r="G731" s="2">
        <f t="shared" si="14"/>
        <v>5020.1734999999999</v>
      </c>
      <c r="H731" s="2">
        <f t="shared" si="15"/>
        <v>0.57999999999992724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2403.92</v>
      </c>
      <c r="D734" s="1">
        <f>'PR-RAS'!E741</f>
        <v>4247.8</v>
      </c>
      <c r="E734" s="1">
        <v>0</v>
      </c>
      <c r="F734" s="1">
        <v>0</v>
      </c>
      <c r="G734" s="2">
        <f t="shared" si="14"/>
        <v>7989.3481600000005</v>
      </c>
      <c r="H734" s="2">
        <f t="shared" si="15"/>
        <v>0.27999999999974534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558.08000000000004</v>
      </c>
      <c r="D770" s="1">
        <f>'PR-RAS'!E777</f>
        <v>835.15</v>
      </c>
      <c r="E770" s="1">
        <v>0</v>
      </c>
      <c r="F770" s="1">
        <v>0</v>
      </c>
      <c r="G770" s="2">
        <f t="shared" si="14"/>
        <v>1713.6242200000002</v>
      </c>
      <c r="H770" s="2">
        <f t="shared" si="15"/>
        <v>0.23000000000001819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3567.83</v>
      </c>
      <c r="E773" s="1">
        <v>0</v>
      </c>
      <c r="F773" s="1">
        <v>0</v>
      </c>
      <c r="G773" s="2">
        <f t="shared" si="14"/>
        <v>5508.7295199999999</v>
      </c>
      <c r="H773" s="2">
        <f t="shared" si="15"/>
        <v>0.17000000000007276</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4921.46</v>
      </c>
      <c r="D774" s="1">
        <f>'PR-RAS'!E781</f>
        <v>0</v>
      </c>
      <c r="E774" s="1">
        <v>0</v>
      </c>
      <c r="F774" s="1">
        <v>0</v>
      </c>
      <c r="G774" s="2">
        <f t="shared" si="14"/>
        <v>3804.2885799999999</v>
      </c>
      <c r="H774" s="2">
        <f t="shared" si="15"/>
        <v>0.46000000000003638</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1800</v>
      </c>
      <c r="D775" s="1">
        <f>'PR-RAS'!E782</f>
        <v>0</v>
      </c>
      <c r="E775" s="1">
        <v>0</v>
      </c>
      <c r="F775" s="1">
        <v>0</v>
      </c>
      <c r="G775" s="2">
        <f t="shared" si="14"/>
        <v>1393.2</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6660</v>
      </c>
      <c r="D836" s="1">
        <f>'PR-RAS'!E843</f>
        <v>4910</v>
      </c>
      <c r="E836" s="1">
        <v>0</v>
      </c>
      <c r="F836" s="1">
        <v>0</v>
      </c>
      <c r="G836" s="2">
        <f t="shared" si="14"/>
        <v>13760.8</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300</v>
      </c>
      <c r="E837" s="1">
        <v>0</v>
      </c>
      <c r="F837" s="1">
        <v>0</v>
      </c>
      <c r="G837" s="2">
        <f t="shared" ref="G837:G1010" si="34">(B837/1000)*(C837*1+D837*2)</f>
        <v>501.59999999999997</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4200</v>
      </c>
      <c r="D839" s="1">
        <f>'PR-RAS'!E846</f>
        <v>4900</v>
      </c>
      <c r="E839" s="1">
        <v>0</v>
      </c>
      <c r="F839" s="1">
        <v>0</v>
      </c>
      <c r="G839" s="2">
        <f t="shared" si="34"/>
        <v>11732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6200</v>
      </c>
      <c r="D841" s="1">
        <f>'PR-RAS'!E848</f>
        <v>6200</v>
      </c>
      <c r="E841" s="1">
        <v>0</v>
      </c>
      <c r="F841" s="1">
        <v>0</v>
      </c>
      <c r="G841" s="2">
        <f t="shared" si="34"/>
        <v>15624</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16165.66</v>
      </c>
      <c r="D843" s="1">
        <f>'PR-RAS'!E850</f>
        <v>17541.61</v>
      </c>
      <c r="E843" s="1">
        <v>0</v>
      </c>
      <c r="F843" s="1">
        <v>0</v>
      </c>
      <c r="G843" s="2">
        <f t="shared" si="34"/>
        <v>43151.556960000002</v>
      </c>
      <c r="H843" s="2">
        <f t="shared" si="35"/>
        <v>0.72999999999956344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996.98</v>
      </c>
      <c r="E848" s="1">
        <v>0</v>
      </c>
      <c r="F848" s="1">
        <v>0</v>
      </c>
      <c r="G848" s="2">
        <f t="shared" si="34"/>
        <v>1688.8841199999999</v>
      </c>
      <c r="H848" s="2">
        <f t="shared" si="35"/>
        <v>1.999999999998181E-2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44882.71</v>
      </c>
      <c r="D1582" s="6"/>
      <c r="E1582" s="6">
        <v>0</v>
      </c>
      <c r="F1582" s="6">
        <v>0</v>
      </c>
      <c r="G1582" s="7">
        <f t="shared" ref="G1582:G1686" si="70">B1582/1000*C1582</f>
        <v>44.882710000000003</v>
      </c>
      <c r="H1582" s="7">
        <f t="shared" ref="H1582:H1686" si="71">ABS(C1582-ROUND(C1582,0))</f>
        <v>0.29000000000087311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717340.7200000002</v>
      </c>
      <c r="D1583" s="1">
        <v>0</v>
      </c>
      <c r="E1583" s="1">
        <v>0</v>
      </c>
      <c r="F1583" s="1">
        <v>0</v>
      </c>
      <c r="G1583" s="2">
        <f t="shared" si="70"/>
        <v>1434.6814400000005</v>
      </c>
      <c r="H1583" s="2">
        <f t="shared" si="71"/>
        <v>0.27999999979510903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565826.93000000017</v>
      </c>
      <c r="D1585" s="1">
        <v>0</v>
      </c>
      <c r="E1585" s="1">
        <v>0</v>
      </c>
      <c r="F1585" s="1">
        <v>0</v>
      </c>
      <c r="G1585" s="2">
        <f t="shared" si="70"/>
        <v>2263.3077200000007</v>
      </c>
      <c r="H1585" s="2">
        <f t="shared" si="71"/>
        <v>6.9999999832361937E-2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214382.1</v>
      </c>
      <c r="D1586" s="1">
        <v>0</v>
      </c>
      <c r="E1586" s="1">
        <v>0</v>
      </c>
      <c r="F1586" s="1">
        <v>0</v>
      </c>
      <c r="G1586" s="2">
        <f t="shared" si="70"/>
        <v>1071.9105</v>
      </c>
      <c r="H1586" s="2">
        <f t="shared" si="71"/>
        <v>0.10000000000582077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209482.85</v>
      </c>
      <c r="D1587" s="1">
        <v>0</v>
      </c>
      <c r="E1587" s="1">
        <v>0</v>
      </c>
      <c r="F1587" s="1">
        <v>0</v>
      </c>
      <c r="G1587" s="2">
        <f t="shared" si="70"/>
        <v>1256.8971000000001</v>
      </c>
      <c r="H1587" s="2">
        <f t="shared" si="71"/>
        <v>0.14999999999417923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1775.88</v>
      </c>
      <c r="D1588" s="1">
        <v>0</v>
      </c>
      <c r="E1588" s="1">
        <v>0</v>
      </c>
      <c r="F1588" s="1">
        <v>0</v>
      </c>
      <c r="G1588" s="2">
        <f t="shared" si="70"/>
        <v>12.43116</v>
      </c>
      <c r="H1588" s="2">
        <f t="shared" si="71"/>
        <v>0.11999999999989086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835.15</v>
      </c>
      <c r="D1589" s="1">
        <v>0</v>
      </c>
      <c r="E1589" s="1">
        <v>0</v>
      </c>
      <c r="F1589" s="1">
        <v>0</v>
      </c>
      <c r="G1589" s="2">
        <f t="shared" si="70"/>
        <v>6.6811999999999996</v>
      </c>
      <c r="H1589" s="2">
        <f t="shared" si="71"/>
        <v>0.14999999999997726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11126.86</v>
      </c>
      <c r="D1590" s="1">
        <v>0</v>
      </c>
      <c r="E1590" s="1">
        <v>0</v>
      </c>
      <c r="F1590" s="1">
        <v>0</v>
      </c>
      <c r="G1590" s="2">
        <f>B1590/1000*C1590</f>
        <v>100.14174</v>
      </c>
      <c r="H1590" s="2">
        <f>ABS(C1590-ROUND(C1590,0))</f>
        <v>0.13999999999941792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34848.589999999997</v>
      </c>
      <c r="D1591" s="1">
        <v>0</v>
      </c>
      <c r="E1591" s="1">
        <v>0</v>
      </c>
      <c r="F1591" s="1">
        <v>0</v>
      </c>
      <c r="G1591" s="2">
        <f t="shared" si="70"/>
        <v>348.48589999999996</v>
      </c>
      <c r="H1591" s="2">
        <f t="shared" si="71"/>
        <v>0.41000000000349246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89736.19</v>
      </c>
      <c r="D1592" s="1">
        <v>0</v>
      </c>
      <c r="E1592" s="1">
        <v>0</v>
      </c>
      <c r="F1592" s="1">
        <v>0</v>
      </c>
      <c r="G1592" s="2">
        <f t="shared" si="70"/>
        <v>987.09808999999996</v>
      </c>
      <c r="H1592" s="2">
        <f t="shared" si="71"/>
        <v>0.19000000000232831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3639.31</v>
      </c>
      <c r="D1593" s="1">
        <v>0</v>
      </c>
      <c r="E1593" s="1">
        <v>0</v>
      </c>
      <c r="F1593" s="1">
        <v>0</v>
      </c>
      <c r="G1593" s="2">
        <f t="shared" si="70"/>
        <v>43.671720000000001</v>
      </c>
      <c r="H1593" s="2">
        <f t="shared" si="71"/>
        <v>0.30999999999994543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151513.79</v>
      </c>
      <c r="D1594" s="1">
        <v>0</v>
      </c>
      <c r="E1594" s="1">
        <v>0</v>
      </c>
      <c r="F1594" s="1">
        <v>0</v>
      </c>
      <c r="G1594" s="2">
        <f t="shared" si="70"/>
        <v>1969.6792700000001</v>
      </c>
      <c r="H1594" s="2">
        <f t="shared" si="71"/>
        <v>0.20999999999185093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693470.16000000015</v>
      </c>
      <c r="D1602" s="1">
        <v>0</v>
      </c>
      <c r="E1602" s="1">
        <v>0</v>
      </c>
      <c r="F1602" s="1">
        <v>0</v>
      </c>
      <c r="G1602" s="2">
        <f t="shared" si="70"/>
        <v>14562.873360000003</v>
      </c>
      <c r="H1602" s="2">
        <f t="shared" si="71"/>
        <v>0.16000000014901161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575026.18000000017</v>
      </c>
      <c r="D1604" s="1">
        <v>0</v>
      </c>
      <c r="E1604" s="1">
        <v>0</v>
      </c>
      <c r="F1604" s="1">
        <v>0</v>
      </c>
      <c r="G1604" s="2">
        <f t="shared" si="70"/>
        <v>13225.602140000005</v>
      </c>
      <c r="H1604" s="2">
        <f t="shared" si="71"/>
        <v>0.18000000016763806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210351.64</v>
      </c>
      <c r="D1605" s="1">
        <v>0</v>
      </c>
      <c r="E1605" s="1">
        <v>0</v>
      </c>
      <c r="F1605" s="1">
        <v>0</v>
      </c>
      <c r="G1605" s="2">
        <f t="shared" si="70"/>
        <v>5048.4393600000003</v>
      </c>
      <c r="H1605" s="2">
        <f t="shared" si="71"/>
        <v>0.35999999998603016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220918.88</v>
      </c>
      <c r="D1606" s="1">
        <v>0</v>
      </c>
      <c r="E1606" s="1">
        <v>0</v>
      </c>
      <c r="F1606" s="1">
        <v>0</v>
      </c>
      <c r="G1606" s="2">
        <f t="shared" si="70"/>
        <v>5522.9720000000007</v>
      </c>
      <c r="H1606" s="2">
        <f t="shared" si="71"/>
        <v>0.11999999999534339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1908.07</v>
      </c>
      <c r="D1607" s="1">
        <v>0</v>
      </c>
      <c r="E1607" s="1">
        <v>0</v>
      </c>
      <c r="F1607" s="1">
        <v>0</v>
      </c>
      <c r="G1607" s="2">
        <f t="shared" si="70"/>
        <v>49.609819999999999</v>
      </c>
      <c r="H1607" s="2">
        <f t="shared" si="71"/>
        <v>6.9999999999936335E-2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835.15</v>
      </c>
      <c r="D1608" s="1">
        <v>0</v>
      </c>
      <c r="E1608" s="1">
        <v>0</v>
      </c>
      <c r="F1608" s="1">
        <v>0</v>
      </c>
      <c r="G1608" s="2">
        <f t="shared" si="70"/>
        <v>22.549049999999998</v>
      </c>
      <c r="H1608" s="2">
        <f t="shared" si="71"/>
        <v>0.14999999999997726</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11126.86</v>
      </c>
      <c r="D1609" s="1">
        <v>0</v>
      </c>
      <c r="E1609" s="1">
        <v>0</v>
      </c>
      <c r="F1609" s="1">
        <v>0</v>
      </c>
      <c r="G1609" s="2">
        <f>B1609/1000*C1609</f>
        <v>311.55208000000005</v>
      </c>
      <c r="H1609" s="2">
        <f>ABS(C1609-ROUND(C1609,0))</f>
        <v>0.13999999999941792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37390.080000000002</v>
      </c>
      <c r="D1610" s="1">
        <v>0</v>
      </c>
      <c r="E1610" s="1">
        <v>0</v>
      </c>
      <c r="F1610" s="1">
        <v>0</v>
      </c>
      <c r="G1610" s="2">
        <f t="shared" si="70"/>
        <v>1084.31232</v>
      </c>
      <c r="H1610" s="2">
        <f t="shared" si="71"/>
        <v>8.000000000174623E-2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87736.19</v>
      </c>
      <c r="D1611" s="1">
        <v>0</v>
      </c>
      <c r="E1611" s="1">
        <v>0</v>
      </c>
      <c r="F1611" s="1">
        <v>0</v>
      </c>
      <c r="G1611" s="2">
        <f t="shared" si="70"/>
        <v>2632.0857000000001</v>
      </c>
      <c r="H1611" s="2">
        <f t="shared" si="71"/>
        <v>0.19000000000232831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4759.3100000000004</v>
      </c>
      <c r="D1612" s="1">
        <v>0</v>
      </c>
      <c r="E1612" s="1">
        <v>0</v>
      </c>
      <c r="F1612" s="1">
        <v>0</v>
      </c>
      <c r="G1612" s="2">
        <f t="shared" si="70"/>
        <v>147.53861000000001</v>
      </c>
      <c r="H1612" s="2">
        <f t="shared" si="71"/>
        <v>0.31000000000040018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118443.98</v>
      </c>
      <c r="D1613" s="1">
        <v>0</v>
      </c>
      <c r="E1613" s="1">
        <v>0</v>
      </c>
      <c r="F1613" s="1">
        <v>0</v>
      </c>
      <c r="G1613" s="2">
        <f t="shared" si="70"/>
        <v>3790.2073599999999</v>
      </c>
      <c r="H1613" s="2">
        <f t="shared" si="71"/>
        <v>2.0000000004074536E-2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68753.270000000019</v>
      </c>
      <c r="D1621" s="1">
        <v>0</v>
      </c>
      <c r="E1621" s="1">
        <v>0</v>
      </c>
      <c r="F1621" s="1">
        <v>0</v>
      </c>
      <c r="G1621" s="2">
        <f t="shared" si="70"/>
        <v>2750.1308000000008</v>
      </c>
      <c r="H1621" s="2">
        <f t="shared" si="71"/>
        <v>0.27000000001862645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441.74</v>
      </c>
      <c r="D1622" s="1">
        <v>0</v>
      </c>
      <c r="E1622" s="1">
        <v>0</v>
      </c>
      <c r="F1622" s="1">
        <v>0</v>
      </c>
      <c r="G1622" s="2">
        <f t="shared" si="70"/>
        <v>18.111340000000002</v>
      </c>
      <c r="H1622" s="2">
        <f t="shared" si="71"/>
        <v>0.25999999999999091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441.74</v>
      </c>
      <c r="D1628" s="1">
        <v>0</v>
      </c>
      <c r="E1628" s="1">
        <v>0</v>
      </c>
      <c r="F1628" s="1">
        <v>0</v>
      </c>
      <c r="G1628" s="2">
        <f t="shared" si="70"/>
        <v>20.761780000000002</v>
      </c>
      <c r="H1628" s="2">
        <f t="shared" si="71"/>
        <v>0.25999999999999091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441.74</v>
      </c>
      <c r="D1634" s="1">
        <v>0</v>
      </c>
      <c r="E1634" s="1">
        <v>0</v>
      </c>
      <c r="F1634" s="1">
        <v>0</v>
      </c>
      <c r="G1634" s="2">
        <f t="shared" si="70"/>
        <v>23.412220000000001</v>
      </c>
      <c r="H1634" s="2">
        <f t="shared" si="71"/>
        <v>0.25999999999999091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441.74</v>
      </c>
      <c r="D1635" s="1">
        <v>0</v>
      </c>
      <c r="E1635" s="1">
        <v>0</v>
      </c>
      <c r="F1635" s="1">
        <v>0</v>
      </c>
      <c r="G1635" s="2">
        <f t="shared" si="70"/>
        <v>23.853960000000001</v>
      </c>
      <c r="H1635" s="2">
        <f t="shared" si="71"/>
        <v>0.25999999999999091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68311.53</v>
      </c>
      <c r="D1681" s="1">
        <v>0</v>
      </c>
      <c r="E1681" s="1">
        <v>0</v>
      </c>
      <c r="F1681" s="1">
        <v>0</v>
      </c>
      <c r="G1681" s="2">
        <f t="shared" si="70"/>
        <v>6831.1530000000002</v>
      </c>
      <c r="H1681" s="2">
        <f t="shared" si="71"/>
        <v>0.47000000000116415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35241.72</v>
      </c>
      <c r="D1683" s="1">
        <v>0</v>
      </c>
      <c r="E1683" s="1">
        <v>0</v>
      </c>
      <c r="F1683" s="1">
        <v>0</v>
      </c>
      <c r="G1683" s="2">
        <f t="shared" si="70"/>
        <v>3594.65544</v>
      </c>
      <c r="H1683" s="2">
        <f t="shared" si="71"/>
        <v>0.27999999999883585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33069.81</v>
      </c>
      <c r="D1684" s="1">
        <v>0</v>
      </c>
      <c r="E1684" s="1">
        <v>0</v>
      </c>
      <c r="F1684" s="1">
        <v>0</v>
      </c>
      <c r="G1684" s="2">
        <f t="shared" si="70"/>
        <v>3406.1904299999997</v>
      </c>
      <c r="H1684" s="2">
        <f t="shared" si="71"/>
        <v>0.19000000000232831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27861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826390.06</v>
      </c>
      <c r="I16" s="298">
        <f>'PR-RAS'!E6</f>
        <v>996922.85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656836.64000000013</v>
      </c>
      <c r="I17" s="298">
        <f>'PR-RAS'!E152</f>
        <v>756146.06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194359.76999999996</v>
      </c>
      <c r="I18" s="298">
        <f>'PR-RAS'!E649</f>
        <v>171409.24999999988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44882.71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68753.270000000019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441.74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68311.53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E856" sqref="E8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826390.06</v>
      </c>
      <c r="E6" s="59">
        <f>E7+E43+E49+E82+E106+E125+E134+E140</f>
        <v>996922.85</v>
      </c>
      <c r="F6" s="44">
        <f t="shared" ref="F6:F132" si="0">IF(D6&lt;&gt;0,IF(E6/D6&gt;=100,"&gt;&gt;100",E6/D6*100),"-")</f>
        <v>120.63587139467771</v>
      </c>
    </row>
    <row r="7" spans="1:24" ht="12.75" customHeight="1" x14ac:dyDescent="0.2">
      <c r="A7" s="62">
        <v>61</v>
      </c>
      <c r="B7" s="228" t="s">
        <v>65</v>
      </c>
      <c r="C7" s="267" t="s">
        <v>66</v>
      </c>
      <c r="D7" s="59">
        <f>D8+D17+D23+D29+D36+D39</f>
        <v>233983.11000000004</v>
      </c>
      <c r="E7" s="59">
        <f>E8+E17+E23+E29+E36+E39</f>
        <v>262293.60000000003</v>
      </c>
      <c r="F7" s="44">
        <f t="shared" si="0"/>
        <v>112.0993733265619</v>
      </c>
    </row>
    <row r="8" spans="1:24" ht="12.75" customHeight="1" x14ac:dyDescent="0.2">
      <c r="A8" s="62">
        <v>611</v>
      </c>
      <c r="B8" s="228" t="s">
        <v>67</v>
      </c>
      <c r="C8" s="267" t="s">
        <v>68</v>
      </c>
      <c r="D8" s="59">
        <f>SUM(D9:D14)-D15-D16</f>
        <v>222199.97000000003</v>
      </c>
      <c r="E8" s="59">
        <f>SUM(E9:E14)-E15-E16</f>
        <v>246437.39</v>
      </c>
      <c r="F8" s="44">
        <f t="shared" si="0"/>
        <v>110.90793126569729</v>
      </c>
    </row>
    <row r="9" spans="1:24" ht="12.75" customHeight="1" x14ac:dyDescent="0.2">
      <c r="A9" s="62">
        <v>6111</v>
      </c>
      <c r="B9" s="64" t="s">
        <v>69</v>
      </c>
      <c r="C9" s="267" t="s">
        <v>70</v>
      </c>
      <c r="D9" s="193">
        <v>243228.28</v>
      </c>
      <c r="E9" s="193">
        <v>281022.24</v>
      </c>
      <c r="F9" s="44">
        <f t="shared" si="0"/>
        <v>115.53847274667237</v>
      </c>
    </row>
    <row r="10" spans="1:24" ht="12.75" customHeight="1" x14ac:dyDescent="0.2">
      <c r="A10" s="62">
        <v>6112</v>
      </c>
      <c r="B10" s="64" t="s">
        <v>71</v>
      </c>
      <c r="C10" s="267" t="s">
        <v>72</v>
      </c>
      <c r="D10" s="193">
        <v>21663.47</v>
      </c>
      <c r="E10" s="193">
        <v>24320.91</v>
      </c>
      <c r="F10" s="44">
        <f t="shared" si="0"/>
        <v>112.26691753444852</v>
      </c>
    </row>
    <row r="11" spans="1:24" ht="12.75" customHeight="1" x14ac:dyDescent="0.2">
      <c r="A11" s="62">
        <v>6113</v>
      </c>
      <c r="B11" s="64" t="s">
        <v>73</v>
      </c>
      <c r="C11" s="267" t="s">
        <v>74</v>
      </c>
      <c r="D11" s="193">
        <v>6125.48</v>
      </c>
      <c r="E11" s="193">
        <v>7343.84</v>
      </c>
      <c r="F11" s="44">
        <f t="shared" si="0"/>
        <v>119.89003310760953</v>
      </c>
    </row>
    <row r="12" spans="1:24" ht="12.75" customHeight="1" x14ac:dyDescent="0.2">
      <c r="A12" s="62">
        <v>6114</v>
      </c>
      <c r="B12" s="64" t="s">
        <v>75</v>
      </c>
      <c r="C12" s="267" t="s">
        <v>76</v>
      </c>
      <c r="D12" s="193">
        <v>878.26</v>
      </c>
      <c r="E12" s="193">
        <v>997.88</v>
      </c>
      <c r="F12" s="44">
        <f t="shared" si="0"/>
        <v>113.62011249516088</v>
      </c>
    </row>
    <row r="13" spans="1:24" ht="12.75" customHeight="1" x14ac:dyDescent="0.2">
      <c r="A13" s="62">
        <v>6115</v>
      </c>
      <c r="B13" s="64" t="s">
        <v>77</v>
      </c>
      <c r="C13" s="267" t="s">
        <v>78</v>
      </c>
      <c r="D13" s="193">
        <v>11306.34</v>
      </c>
      <c r="E13" s="193">
        <v>16141.13</v>
      </c>
      <c r="F13" s="44">
        <f t="shared" si="0"/>
        <v>142.76176021594961</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61001.86</v>
      </c>
      <c r="E15" s="193">
        <v>83388.61</v>
      </c>
      <c r="F15" s="44">
        <f t="shared" si="0"/>
        <v>136.69847116137115</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8679.07</v>
      </c>
      <c r="E23" s="59">
        <f t="shared" si="2"/>
        <v>12349.41</v>
      </c>
      <c r="F23" s="44">
        <f t="shared" si="0"/>
        <v>142.28955406512449</v>
      </c>
    </row>
    <row r="24" spans="1:6" ht="12.75" customHeight="1" x14ac:dyDescent="0.2">
      <c r="A24" s="62">
        <v>6131</v>
      </c>
      <c r="B24" s="64" t="s">
        <v>99</v>
      </c>
      <c r="C24" s="267" t="s">
        <v>100</v>
      </c>
      <c r="D24" s="193">
        <v>642.36</v>
      </c>
      <c r="E24" s="193">
        <v>449.6</v>
      </c>
      <c r="F24" s="44">
        <f t="shared" si="0"/>
        <v>69.991904850862454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8036.71</v>
      </c>
      <c r="E27" s="193">
        <v>11899.81</v>
      </c>
      <c r="F27" s="44">
        <f t="shared" si="0"/>
        <v>148.06817715209334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3104.07</v>
      </c>
      <c r="E29" s="59">
        <f>SUM(E30:E35)</f>
        <v>3506.8</v>
      </c>
      <c r="F29" s="44">
        <f t="shared" si="0"/>
        <v>112.97425637952752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3104.07</v>
      </c>
      <c r="E31" s="193">
        <v>3506.8</v>
      </c>
      <c r="F31" s="44">
        <f t="shared" si="0"/>
        <v>112.97425637952752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417429.96</v>
      </c>
      <c r="E49" s="59">
        <f>E50+E53+E58+E61+E64+E68+E71+E74+E77</f>
        <v>504140.91</v>
      </c>
      <c r="F49" s="44">
        <f t="shared" si="0"/>
        <v>120.77257463743139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394031.79000000004</v>
      </c>
      <c r="E58" s="59">
        <f t="shared" si="9"/>
        <v>155086</v>
      </c>
      <c r="F58" s="44">
        <f t="shared" si="0"/>
        <v>39.358753262014716</v>
      </c>
    </row>
    <row r="59" spans="1:6" ht="24" x14ac:dyDescent="0.2">
      <c r="A59" s="62">
        <v>6331</v>
      </c>
      <c r="B59" s="64" t="s">
        <v>169</v>
      </c>
      <c r="C59" s="267" t="s">
        <v>170</v>
      </c>
      <c r="D59" s="193">
        <v>318792.07</v>
      </c>
      <c r="E59" s="193">
        <v>72427.75</v>
      </c>
      <c r="F59" s="44">
        <f t="shared" si="0"/>
        <v>22.719432763807458</v>
      </c>
    </row>
    <row r="60" spans="1:6" ht="24" x14ac:dyDescent="0.2">
      <c r="A60" s="62">
        <v>6332</v>
      </c>
      <c r="B60" s="64" t="s">
        <v>171</v>
      </c>
      <c r="C60" s="267" t="s">
        <v>172</v>
      </c>
      <c r="D60" s="193">
        <v>75239.72</v>
      </c>
      <c r="E60" s="193">
        <v>82658.25</v>
      </c>
      <c r="F60" s="44">
        <f t="shared" si="0"/>
        <v>109.85985859596501</v>
      </c>
    </row>
    <row r="61" spans="1:6" ht="12.75" customHeight="1" x14ac:dyDescent="0.2">
      <c r="A61" s="62">
        <v>634</v>
      </c>
      <c r="B61" s="64" t="s">
        <v>173</v>
      </c>
      <c r="C61" s="267" t="s">
        <v>174</v>
      </c>
      <c r="D61" s="59">
        <f t="shared" ref="D61:E61" si="10">SUM(D62:D63)</f>
        <v>5991.6</v>
      </c>
      <c r="E61" s="59">
        <f t="shared" si="10"/>
        <v>6900.3</v>
      </c>
      <c r="F61" s="44">
        <f t="shared" si="0"/>
        <v>115.16623272581614</v>
      </c>
    </row>
    <row r="62" spans="1:6" ht="12.75" customHeight="1" x14ac:dyDescent="0.2">
      <c r="A62" s="62">
        <v>6341</v>
      </c>
      <c r="B62" s="64" t="s">
        <v>175</v>
      </c>
      <c r="C62" s="267" t="s">
        <v>176</v>
      </c>
      <c r="D62" s="193">
        <v>5991.6</v>
      </c>
      <c r="E62" s="193">
        <v>6900.3</v>
      </c>
      <c r="F62" s="44">
        <f t="shared" si="0"/>
        <v>115.16623272581614</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275859.71999999997</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275859.71999999997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17406.57</v>
      </c>
      <c r="E74" s="59">
        <f t="shared" si="13"/>
        <v>66294.89</v>
      </c>
      <c r="F74" s="44">
        <f t="shared" si="0"/>
        <v>380.86130696627765</v>
      </c>
    </row>
    <row r="75" spans="1:6" ht="12.75" customHeight="1" x14ac:dyDescent="0.2">
      <c r="A75" s="62" t="s">
        <v>201</v>
      </c>
      <c r="B75" s="64" t="s">
        <v>202</v>
      </c>
      <c r="C75" s="267" t="s">
        <v>201</v>
      </c>
      <c r="D75" s="193">
        <v>15099.28</v>
      </c>
      <c r="E75" s="193">
        <v>66294.89</v>
      </c>
      <c r="F75" s="44">
        <f t="shared" si="0"/>
        <v>439.05994193100594</v>
      </c>
    </row>
    <row r="76" spans="1:6" ht="12.75" customHeight="1" x14ac:dyDescent="0.2">
      <c r="A76" s="62" t="s">
        <v>203</v>
      </c>
      <c r="B76" s="64" t="s">
        <v>204</v>
      </c>
      <c r="C76" s="267" t="s">
        <v>203</v>
      </c>
      <c r="D76" s="193">
        <v>2307.29</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121425.36</v>
      </c>
      <c r="E82" s="59">
        <f t="shared" si="15"/>
        <v>105407.21</v>
      </c>
      <c r="F82" s="44">
        <f t="shared" si="0"/>
        <v>86.808233469515756</v>
      </c>
    </row>
    <row r="83" spans="1:6" ht="12.75" customHeight="1" x14ac:dyDescent="0.2">
      <c r="A83" s="62">
        <v>641</v>
      </c>
      <c r="B83" s="63" t="s">
        <v>217</v>
      </c>
      <c r="C83" s="267" t="s">
        <v>218</v>
      </c>
      <c r="D83" s="59">
        <f t="shared" ref="D83:E83" si="16">SUM(D84:D90)</f>
        <v>118.06</v>
      </c>
      <c r="E83" s="59">
        <f t="shared" si="16"/>
        <v>19.82</v>
      </c>
      <c r="F83" s="44">
        <f t="shared" si="0"/>
        <v>16.788073860748774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118.06</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v>19.82</v>
      </c>
      <c r="F90" s="44" t="str">
        <f t="shared" si="0"/>
        <v>-</v>
      </c>
    </row>
    <row r="91" spans="1:6" ht="12.75" customHeight="1" x14ac:dyDescent="0.2">
      <c r="A91" s="62">
        <v>642</v>
      </c>
      <c r="B91" s="63" t="s">
        <v>233</v>
      </c>
      <c r="C91" s="267" t="s">
        <v>234</v>
      </c>
      <c r="D91" s="59">
        <f t="shared" ref="D91:E91" si="17">SUM(D92:D97)</f>
        <v>121307.3</v>
      </c>
      <c r="E91" s="59">
        <f t="shared" si="17"/>
        <v>105387.39</v>
      </c>
      <c r="F91" s="44">
        <f t="shared" si="0"/>
        <v>86.876379245107259</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14045.92</v>
      </c>
      <c r="E93" s="193">
        <v>11115.1</v>
      </c>
      <c r="F93" s="44">
        <f t="shared" si="0"/>
        <v>79.134011869639011</v>
      </c>
    </row>
    <row r="94" spans="1:6" ht="12.75" customHeight="1" x14ac:dyDescent="0.2">
      <c r="A94" s="62">
        <v>6423</v>
      </c>
      <c r="B94" s="63" t="s">
        <v>239</v>
      </c>
      <c r="C94" s="267" t="s">
        <v>240</v>
      </c>
      <c r="D94" s="193">
        <v>107261.38</v>
      </c>
      <c r="E94" s="193">
        <v>94272.29</v>
      </c>
      <c r="F94" s="44">
        <f t="shared" si="0"/>
        <v>87.890245305439834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53087.25</v>
      </c>
      <c r="E106" s="59">
        <f>E107+E112+E120+E124</f>
        <v>124699.56999999999</v>
      </c>
      <c r="F106" s="44">
        <f t="shared" si="0"/>
        <v>234.89551634337809</v>
      </c>
    </row>
    <row r="107" spans="1:6" ht="12.75" customHeight="1" x14ac:dyDescent="0.2">
      <c r="A107" s="62">
        <v>651</v>
      </c>
      <c r="B107" s="63" t="s">
        <v>265</v>
      </c>
      <c r="C107" s="267" t="s">
        <v>266</v>
      </c>
      <c r="D107" s="59">
        <f t="shared" ref="D107:E107" si="19">SUM(D108:D111)</f>
        <v>10055.85</v>
      </c>
      <c r="E107" s="59">
        <f t="shared" si="19"/>
        <v>10313.99</v>
      </c>
      <c r="F107" s="44">
        <f t="shared" si="0"/>
        <v>102.56706295340523</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9936.42</v>
      </c>
      <c r="E109" s="193">
        <v>10247.629999999999</v>
      </c>
      <c r="F109" s="44">
        <f t="shared" si="0"/>
        <v>103.13201334082093</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119.43</v>
      </c>
      <c r="E111" s="193">
        <v>66.36</v>
      </c>
      <c r="F111" s="44">
        <f t="shared" si="0"/>
        <v>55.563928661140416</v>
      </c>
    </row>
    <row r="112" spans="1:6" ht="12.75" customHeight="1" x14ac:dyDescent="0.2">
      <c r="A112" s="62">
        <v>652</v>
      </c>
      <c r="B112" s="63" t="s">
        <v>275</v>
      </c>
      <c r="C112" s="267" t="s">
        <v>276</v>
      </c>
      <c r="D112" s="59">
        <f t="shared" ref="D112:E112" si="20">SUM(D113:D119)</f>
        <v>29476.89</v>
      </c>
      <c r="E112" s="59">
        <f t="shared" si="20"/>
        <v>101869.12999999999</v>
      </c>
      <c r="F112" s="44">
        <f t="shared" si="0"/>
        <v>345.58981629337421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148.38999999999999</v>
      </c>
      <c r="E114" s="193"/>
      <c r="F114" s="44">
        <f t="shared" si="0"/>
        <v>0</v>
      </c>
    </row>
    <row r="115" spans="1:6" ht="12.75" customHeight="1" x14ac:dyDescent="0.2">
      <c r="A115" s="62">
        <v>6524</v>
      </c>
      <c r="B115" s="63" t="s">
        <v>281</v>
      </c>
      <c r="C115" s="267" t="s">
        <v>282</v>
      </c>
      <c r="D115" s="193">
        <v>29009.97</v>
      </c>
      <c r="E115" s="193">
        <v>101761.34</v>
      </c>
      <c r="F115" s="44">
        <f t="shared" si="0"/>
        <v>350.78057647077878</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318.52999999999997</v>
      </c>
      <c r="E117" s="193">
        <v>107.79</v>
      </c>
      <c r="F117" s="44">
        <f t="shared" si="0"/>
        <v>33.839826703921148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13554.51</v>
      </c>
      <c r="E120" s="59">
        <f t="shared" si="21"/>
        <v>12516.45</v>
      </c>
      <c r="F120" s="44">
        <f t="shared" si="0"/>
        <v>92.341589625888361</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13554.51</v>
      </c>
      <c r="E122" s="193">
        <v>12516.45</v>
      </c>
      <c r="F122" s="44">
        <f t="shared" si="0"/>
        <v>92.341589625888361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464.38</v>
      </c>
      <c r="E125" s="59">
        <f t="shared" si="22"/>
        <v>381.56</v>
      </c>
      <c r="F125" s="44">
        <f t="shared" si="0"/>
        <v>82.165467935742285</v>
      </c>
    </row>
    <row r="126" spans="1:6" ht="12.75" customHeight="1" x14ac:dyDescent="0.2">
      <c r="A126" s="62">
        <v>661</v>
      </c>
      <c r="B126" s="64" t="s">
        <v>303</v>
      </c>
      <c r="C126" s="267" t="s">
        <v>304</v>
      </c>
      <c r="D126" s="59">
        <f t="shared" ref="D126:E126" si="23">SUM(D127:D128)</f>
        <v>464.38</v>
      </c>
      <c r="E126" s="59">
        <f t="shared" si="23"/>
        <v>381.56</v>
      </c>
      <c r="F126" s="44">
        <f t="shared" si="0"/>
        <v>82.165467935742285</v>
      </c>
    </row>
    <row r="127" spans="1:6" ht="12.75" customHeight="1" x14ac:dyDescent="0.2">
      <c r="A127" s="62">
        <v>6614</v>
      </c>
      <c r="B127" s="64" t="s">
        <v>305</v>
      </c>
      <c r="C127" s="267" t="s">
        <v>306</v>
      </c>
      <c r="D127" s="193">
        <v>464.38</v>
      </c>
      <c r="E127" s="193">
        <v>381.56</v>
      </c>
      <c r="F127" s="44">
        <f t="shared" si="0"/>
        <v>82.165467935742285</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656836.64000000013</v>
      </c>
      <c r="E152" s="59">
        <f>E153+E164+E202+E221+E230+E262+E273</f>
        <v>756146.06</v>
      </c>
      <c r="F152" s="44">
        <f t="shared" si="26"/>
        <v>115.119348396886</v>
      </c>
    </row>
    <row r="153" spans="1:6" ht="12.75" customHeight="1" x14ac:dyDescent="0.2">
      <c r="A153" s="62">
        <v>31</v>
      </c>
      <c r="B153" s="63" t="s">
        <v>356</v>
      </c>
      <c r="C153" s="267" t="s">
        <v>357</v>
      </c>
      <c r="D153" s="59">
        <f t="shared" ref="D153:E153" si="30">D154+D159+D160</f>
        <v>132348.66</v>
      </c>
      <c r="E153" s="59">
        <f t="shared" si="30"/>
        <v>212560.62000000002</v>
      </c>
      <c r="F153" s="44">
        <f t="shared" si="26"/>
        <v>160.60655241994897</v>
      </c>
    </row>
    <row r="154" spans="1:6" ht="12.75" customHeight="1" x14ac:dyDescent="0.2">
      <c r="A154" s="62">
        <v>311</v>
      </c>
      <c r="B154" s="63" t="s">
        <v>358</v>
      </c>
      <c r="C154" s="267" t="s">
        <v>359</v>
      </c>
      <c r="D154" s="59">
        <f t="shared" ref="D154:E154" si="31">SUM(D155:D158)</f>
        <v>112058.9</v>
      </c>
      <c r="E154" s="59">
        <f t="shared" si="31"/>
        <v>180652.89</v>
      </c>
      <c r="F154" s="44">
        <f t="shared" si="26"/>
        <v>161.21244274216508</v>
      </c>
    </row>
    <row r="155" spans="1:6" ht="12.75" customHeight="1" x14ac:dyDescent="0.2">
      <c r="A155" s="62">
        <v>3111</v>
      </c>
      <c r="B155" s="63" t="s">
        <v>360</v>
      </c>
      <c r="C155" s="267" t="s">
        <v>361</v>
      </c>
      <c r="D155" s="193">
        <v>112058.9</v>
      </c>
      <c r="E155" s="193">
        <v>180652.89</v>
      </c>
      <c r="F155" s="44">
        <f t="shared" si="26"/>
        <v>161.21244274216508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1800</v>
      </c>
      <c r="E159" s="193">
        <v>2100</v>
      </c>
      <c r="F159" s="44">
        <f t="shared" si="26"/>
        <v>116.66666666666667</v>
      </c>
    </row>
    <row r="160" spans="1:6" ht="12.75" customHeight="1" x14ac:dyDescent="0.2">
      <c r="A160" s="62">
        <v>313</v>
      </c>
      <c r="B160" s="64" t="s">
        <v>370</v>
      </c>
      <c r="C160" s="267" t="s">
        <v>371</v>
      </c>
      <c r="D160" s="59">
        <f t="shared" ref="D160:E160" si="32">SUM(D161:D163)</f>
        <v>18489.759999999998</v>
      </c>
      <c r="E160" s="59">
        <f t="shared" si="32"/>
        <v>29807.73</v>
      </c>
      <c r="F160" s="44">
        <f t="shared" si="26"/>
        <v>161.21209793961634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18489.759999999998</v>
      </c>
      <c r="E162" s="193">
        <v>29807.73</v>
      </c>
      <c r="F162" s="44">
        <f t="shared" si="26"/>
        <v>161.21209793961634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237474.02000000002</v>
      </c>
      <c r="E164" s="59">
        <f>E165+E170+E178+E188+E189+E194</f>
        <v>212419.86000000002</v>
      </c>
      <c r="F164" s="44">
        <f t="shared" si="26"/>
        <v>89.449725911070189</v>
      </c>
    </row>
    <row r="165" spans="1:6" ht="12.75" customHeight="1" x14ac:dyDescent="0.2">
      <c r="A165" s="62">
        <v>321</v>
      </c>
      <c r="B165" s="63" t="s">
        <v>380</v>
      </c>
      <c r="C165" s="267" t="s">
        <v>381</v>
      </c>
      <c r="D165" s="59">
        <f t="shared" ref="D165:E165" si="33">SUM(D166:D169)</f>
        <v>5316.5599999999995</v>
      </c>
      <c r="E165" s="59">
        <f t="shared" si="33"/>
        <v>6449.89</v>
      </c>
      <c r="F165" s="44">
        <f t="shared" si="26"/>
        <v>121.31697940021368</v>
      </c>
    </row>
    <row r="166" spans="1:6" ht="12.75" customHeight="1" x14ac:dyDescent="0.2">
      <c r="A166" s="62">
        <v>3211</v>
      </c>
      <c r="B166" s="63" t="s">
        <v>382</v>
      </c>
      <c r="C166" s="267" t="s">
        <v>383</v>
      </c>
      <c r="D166" s="193">
        <v>0</v>
      </c>
      <c r="E166" s="193">
        <v>500</v>
      </c>
      <c r="F166" s="44" t="str">
        <f t="shared" si="26"/>
        <v>-</v>
      </c>
    </row>
    <row r="167" spans="1:6" ht="12.75" customHeight="1" x14ac:dyDescent="0.2">
      <c r="A167" s="62">
        <v>3212</v>
      </c>
      <c r="B167" s="63" t="s">
        <v>384</v>
      </c>
      <c r="C167" s="267" t="s">
        <v>385</v>
      </c>
      <c r="D167" s="193">
        <v>3979.56</v>
      </c>
      <c r="E167" s="193">
        <v>5760.89</v>
      </c>
      <c r="F167" s="44">
        <f t="shared" si="26"/>
        <v>144.76198373689556</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1337</v>
      </c>
      <c r="E169" s="193">
        <v>189</v>
      </c>
      <c r="F169" s="44">
        <f t="shared" si="26"/>
        <v>14.136125654450263</v>
      </c>
    </row>
    <row r="170" spans="1:6" ht="12.75" customHeight="1" x14ac:dyDescent="0.2">
      <c r="A170" s="62">
        <v>322</v>
      </c>
      <c r="B170" s="63" t="s">
        <v>390</v>
      </c>
      <c r="C170" s="267" t="s">
        <v>391</v>
      </c>
      <c r="D170" s="59">
        <f t="shared" ref="D170:E170" si="34">SUM(D171:D177)</f>
        <v>54294.79</v>
      </c>
      <c r="E170" s="59">
        <f t="shared" si="34"/>
        <v>43162.11</v>
      </c>
      <c r="F170" s="44">
        <f t="shared" si="26"/>
        <v>79.495859547481444</v>
      </c>
    </row>
    <row r="171" spans="1:6" ht="12.75" customHeight="1" x14ac:dyDescent="0.2">
      <c r="A171" s="62">
        <v>3221</v>
      </c>
      <c r="B171" s="63" t="s">
        <v>392</v>
      </c>
      <c r="C171" s="267" t="s">
        <v>393</v>
      </c>
      <c r="D171" s="193">
        <v>3259.79</v>
      </c>
      <c r="E171" s="193">
        <v>2420.87</v>
      </c>
      <c r="F171" s="44">
        <f t="shared" si="26"/>
        <v>74.264599866862596</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20862.080000000002</v>
      </c>
      <c r="E173" s="193">
        <v>20905.82</v>
      </c>
      <c r="F173" s="44">
        <f t="shared" si="26"/>
        <v>100.20966269902137</v>
      </c>
    </row>
    <row r="174" spans="1:6" ht="12.75" customHeight="1" x14ac:dyDescent="0.2">
      <c r="A174" s="62">
        <v>3224</v>
      </c>
      <c r="B174" s="64" t="s">
        <v>398</v>
      </c>
      <c r="C174" s="267" t="s">
        <v>399</v>
      </c>
      <c r="D174" s="193">
        <v>20485.13</v>
      </c>
      <c r="E174" s="193">
        <v>15573.81</v>
      </c>
      <c r="F174" s="44">
        <f t="shared" si="26"/>
        <v>76.024950781371643</v>
      </c>
    </row>
    <row r="175" spans="1:6" ht="12.75" customHeight="1" x14ac:dyDescent="0.2">
      <c r="A175" s="62">
        <v>3225</v>
      </c>
      <c r="B175" s="64" t="s">
        <v>400</v>
      </c>
      <c r="C175" s="267" t="s">
        <v>401</v>
      </c>
      <c r="D175" s="193">
        <v>9425.41</v>
      </c>
      <c r="E175" s="193">
        <v>3828.15</v>
      </c>
      <c r="F175" s="44">
        <f t="shared" si="26"/>
        <v>40.615209311849569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262.38</v>
      </c>
      <c r="E177" s="193">
        <v>433.46</v>
      </c>
      <c r="F177" s="44">
        <f t="shared" si="26"/>
        <v>165.20314048326853</v>
      </c>
    </row>
    <row r="178" spans="1:6" ht="12.75" customHeight="1" x14ac:dyDescent="0.2">
      <c r="A178" s="62">
        <v>323</v>
      </c>
      <c r="B178" s="64" t="s">
        <v>406</v>
      </c>
      <c r="C178" s="267" t="s">
        <v>407</v>
      </c>
      <c r="D178" s="59">
        <f t="shared" ref="D178:E178" si="35">SUM(D179:D187)</f>
        <v>156576.38</v>
      </c>
      <c r="E178" s="59">
        <f t="shared" si="35"/>
        <v>116186.32</v>
      </c>
      <c r="F178" s="44">
        <f t="shared" si="26"/>
        <v>74.20424459934506</v>
      </c>
    </row>
    <row r="179" spans="1:6" ht="12.75" customHeight="1" x14ac:dyDescent="0.2">
      <c r="A179" s="62">
        <v>3231</v>
      </c>
      <c r="B179" s="64" t="s">
        <v>408</v>
      </c>
      <c r="C179" s="267" t="s">
        <v>409</v>
      </c>
      <c r="D179" s="193">
        <v>2508.21</v>
      </c>
      <c r="E179" s="193">
        <v>2889.12</v>
      </c>
      <c r="F179" s="44">
        <f t="shared" si="26"/>
        <v>115.18652744387433</v>
      </c>
    </row>
    <row r="180" spans="1:6" ht="12.75" customHeight="1" x14ac:dyDescent="0.2">
      <c r="A180" s="62">
        <v>3232</v>
      </c>
      <c r="B180" s="64" t="s">
        <v>410</v>
      </c>
      <c r="C180" s="267" t="s">
        <v>411</v>
      </c>
      <c r="D180" s="193">
        <v>106245.9</v>
      </c>
      <c r="E180" s="193">
        <v>33878.33</v>
      </c>
      <c r="F180" s="44">
        <f t="shared" si="26"/>
        <v>31.886717510981605</v>
      </c>
    </row>
    <row r="181" spans="1:6" ht="12.75" customHeight="1" x14ac:dyDescent="0.2">
      <c r="A181" s="62">
        <v>3233</v>
      </c>
      <c r="B181" s="64" t="s">
        <v>412</v>
      </c>
      <c r="C181" s="267" t="s">
        <v>413</v>
      </c>
      <c r="D181" s="193">
        <v>6151.35</v>
      </c>
      <c r="E181" s="193">
        <v>6234.18</v>
      </c>
      <c r="F181" s="44">
        <f t="shared" si="26"/>
        <v>101.34653368772707</v>
      </c>
    </row>
    <row r="182" spans="1:6" ht="12.75" customHeight="1" x14ac:dyDescent="0.2">
      <c r="A182" s="62">
        <v>3234</v>
      </c>
      <c r="B182" s="64" t="s">
        <v>414</v>
      </c>
      <c r="C182" s="267" t="s">
        <v>415</v>
      </c>
      <c r="D182" s="193">
        <v>16520.55</v>
      </c>
      <c r="E182" s="193">
        <v>15179.24</v>
      </c>
      <c r="F182" s="44">
        <f t="shared" si="26"/>
        <v>91.880960379648386</v>
      </c>
    </row>
    <row r="183" spans="1:6" ht="12.75" customHeight="1" x14ac:dyDescent="0.2">
      <c r="A183" s="62">
        <v>3235</v>
      </c>
      <c r="B183" s="63" t="s">
        <v>416</v>
      </c>
      <c r="C183" s="267" t="s">
        <v>417</v>
      </c>
      <c r="D183" s="193">
        <v>3058.4</v>
      </c>
      <c r="E183" s="193">
        <v>4698.9799999999996</v>
      </c>
      <c r="F183" s="44">
        <f t="shared" si="26"/>
        <v>153.64177347632747</v>
      </c>
    </row>
    <row r="184" spans="1:6" ht="12.75" customHeight="1" x14ac:dyDescent="0.2">
      <c r="A184" s="62">
        <v>3236</v>
      </c>
      <c r="B184" s="63" t="s">
        <v>418</v>
      </c>
      <c r="C184" s="267" t="s">
        <v>419</v>
      </c>
      <c r="D184" s="193">
        <v>3497.13</v>
      </c>
      <c r="E184" s="193">
        <v>3311.7</v>
      </c>
      <c r="F184" s="44">
        <f t="shared" si="26"/>
        <v>94.697652074701239</v>
      </c>
    </row>
    <row r="185" spans="1:6" ht="12.75" customHeight="1" x14ac:dyDescent="0.2">
      <c r="A185" s="62">
        <v>3237</v>
      </c>
      <c r="B185" s="63" t="s">
        <v>420</v>
      </c>
      <c r="C185" s="267" t="s">
        <v>421</v>
      </c>
      <c r="D185" s="193">
        <v>6721.27</v>
      </c>
      <c r="E185" s="193">
        <v>32555.8</v>
      </c>
      <c r="F185" s="44">
        <f t="shared" si="26"/>
        <v>484.36976940369891</v>
      </c>
    </row>
    <row r="186" spans="1:6" ht="12.75" customHeight="1" x14ac:dyDescent="0.2">
      <c r="A186" s="62">
        <v>3238</v>
      </c>
      <c r="B186" s="63" t="s">
        <v>422</v>
      </c>
      <c r="C186" s="267" t="s">
        <v>423</v>
      </c>
      <c r="D186" s="193">
        <v>8780.57</v>
      </c>
      <c r="E186" s="193">
        <v>8568.31</v>
      </c>
      <c r="F186" s="44">
        <f t="shared" si="26"/>
        <v>97.582617073834612</v>
      </c>
    </row>
    <row r="187" spans="1:6" ht="12.75" customHeight="1" x14ac:dyDescent="0.2">
      <c r="A187" s="62">
        <v>3239</v>
      </c>
      <c r="B187" s="63" t="s">
        <v>424</v>
      </c>
      <c r="C187" s="267" t="s">
        <v>425</v>
      </c>
      <c r="D187" s="193">
        <v>3093</v>
      </c>
      <c r="E187" s="193">
        <v>8870.66</v>
      </c>
      <c r="F187" s="44">
        <f t="shared" si="26"/>
        <v>286.79793081150984</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21286.29</v>
      </c>
      <c r="E194" s="59">
        <f t="shared" si="36"/>
        <v>46621.54</v>
      </c>
      <c r="F194" s="44">
        <f t="shared" si="26"/>
        <v>219.02144525889668</v>
      </c>
    </row>
    <row r="195" spans="1:6" ht="12.75" customHeight="1" x14ac:dyDescent="0.2">
      <c r="A195" s="62">
        <v>3291</v>
      </c>
      <c r="B195" s="182" t="s">
        <v>440</v>
      </c>
      <c r="C195" s="267" t="s">
        <v>441</v>
      </c>
      <c r="D195" s="193">
        <v>2403.92</v>
      </c>
      <c r="E195" s="193">
        <v>26927.279999999999</v>
      </c>
      <c r="F195" s="44">
        <f t="shared" si="26"/>
        <v>1120.1404372857664</v>
      </c>
    </row>
    <row r="196" spans="1:6" ht="12.75" customHeight="1" x14ac:dyDescent="0.2">
      <c r="A196" s="62">
        <v>3292</v>
      </c>
      <c r="B196" s="63" t="s">
        <v>442</v>
      </c>
      <c r="C196" s="267" t="s">
        <v>443</v>
      </c>
      <c r="D196" s="193">
        <v>1719.93</v>
      </c>
      <c r="E196" s="193">
        <v>2574.8200000000002</v>
      </c>
      <c r="F196" s="44">
        <f t="shared" si="26"/>
        <v>149.70492985179632</v>
      </c>
    </row>
    <row r="197" spans="1:6" ht="12.75" customHeight="1" x14ac:dyDescent="0.2">
      <c r="A197" s="62">
        <v>3293</v>
      </c>
      <c r="B197" s="63" t="s">
        <v>444</v>
      </c>
      <c r="C197" s="267" t="s">
        <v>445</v>
      </c>
      <c r="D197" s="193">
        <v>11897.6</v>
      </c>
      <c r="E197" s="193">
        <v>6076.37</v>
      </c>
      <c r="F197" s="44">
        <f t="shared" si="26"/>
        <v>51.072233055406123</v>
      </c>
    </row>
    <row r="198" spans="1:6" ht="12.75" customHeight="1" x14ac:dyDescent="0.2">
      <c r="A198" s="62">
        <v>3294</v>
      </c>
      <c r="B198" s="63" t="s">
        <v>446</v>
      </c>
      <c r="C198" s="267" t="s">
        <v>447</v>
      </c>
      <c r="D198" s="193">
        <v>3656.23</v>
      </c>
      <c r="E198" s="193">
        <v>8359.34</v>
      </c>
      <c r="F198" s="44">
        <f t="shared" si="26"/>
        <v>228.63277200832553</v>
      </c>
    </row>
    <row r="199" spans="1:6" ht="12.75" customHeight="1" x14ac:dyDescent="0.2">
      <c r="A199" s="62">
        <v>3295</v>
      </c>
      <c r="B199" s="63" t="s">
        <v>448</v>
      </c>
      <c r="C199" s="267" t="s">
        <v>449</v>
      </c>
      <c r="D199" s="193">
        <v>1548.61</v>
      </c>
      <c r="E199" s="193">
        <v>1927.73</v>
      </c>
      <c r="F199" s="44">
        <f t="shared" si="26"/>
        <v>124.48130904488541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60</v>
      </c>
      <c r="E201" s="193">
        <v>756</v>
      </c>
      <c r="F201" s="44">
        <f t="shared" si="26"/>
        <v>1260</v>
      </c>
    </row>
    <row r="202" spans="1:6" ht="12.75" customHeight="1" x14ac:dyDescent="0.2">
      <c r="A202" s="62">
        <v>34</v>
      </c>
      <c r="B202" s="182" t="s">
        <v>454</v>
      </c>
      <c r="C202" s="267" t="s">
        <v>455</v>
      </c>
      <c r="D202" s="59">
        <f t="shared" ref="D202:E202" si="37">D203+D208+D216</f>
        <v>1979.0899999999997</v>
      </c>
      <c r="E202" s="59">
        <f t="shared" si="37"/>
        <v>1775.88</v>
      </c>
      <c r="F202" s="44">
        <f t="shared" si="26"/>
        <v>89.732149624322304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1979.0899999999997</v>
      </c>
      <c r="E216" s="59">
        <f t="shared" si="40"/>
        <v>1775.88</v>
      </c>
      <c r="F216" s="44">
        <f t="shared" si="26"/>
        <v>89.732149624322304</v>
      </c>
    </row>
    <row r="217" spans="1:6" ht="12.75" customHeight="1" x14ac:dyDescent="0.2">
      <c r="A217" s="62">
        <v>3431</v>
      </c>
      <c r="B217" s="181" t="s">
        <v>484</v>
      </c>
      <c r="C217" s="267" t="s">
        <v>485</v>
      </c>
      <c r="D217" s="193">
        <v>1538.61</v>
      </c>
      <c r="E217" s="193">
        <v>1775.88</v>
      </c>
      <c r="F217" s="44">
        <f t="shared" si="26"/>
        <v>115.4210618675298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0.11</v>
      </c>
      <c r="E219" s="193"/>
      <c r="F219" s="44">
        <f t="shared" si="26"/>
        <v>0</v>
      </c>
    </row>
    <row r="220" spans="1:6" ht="12.75" customHeight="1" x14ac:dyDescent="0.2">
      <c r="A220" s="62">
        <v>3434</v>
      </c>
      <c r="B220" s="64" t="s">
        <v>490</v>
      </c>
      <c r="C220" s="267" t="s">
        <v>491</v>
      </c>
      <c r="D220" s="193">
        <v>440.37</v>
      </c>
      <c r="E220" s="193"/>
      <c r="F220" s="44">
        <f t="shared" si="26"/>
        <v>0</v>
      </c>
    </row>
    <row r="221" spans="1:6" ht="12.75" customHeight="1" x14ac:dyDescent="0.2">
      <c r="A221" s="62">
        <v>35</v>
      </c>
      <c r="B221" s="64" t="s">
        <v>492</v>
      </c>
      <c r="C221" s="267" t="s">
        <v>493</v>
      </c>
      <c r="D221" s="59">
        <f t="shared" ref="D221:E221" si="41">D222+D225+D229</f>
        <v>558.08000000000004</v>
      </c>
      <c r="E221" s="59">
        <f t="shared" si="41"/>
        <v>835.15</v>
      </c>
      <c r="F221" s="44">
        <f t="shared" si="26"/>
        <v>149.64700401376146</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558.08000000000004</v>
      </c>
      <c r="E225" s="59">
        <f t="shared" si="43"/>
        <v>835.15</v>
      </c>
      <c r="F225" s="44">
        <f t="shared" si="26"/>
        <v>149.64700401376146</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558.08000000000004</v>
      </c>
      <c r="E228" s="193">
        <v>835.15</v>
      </c>
      <c r="F228" s="44">
        <f t="shared" si="26"/>
        <v>149.64700401376146</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160892.20000000001</v>
      </c>
      <c r="E230" s="59">
        <f>E231+E234+E237+E242+E246+E250+E254+E257</f>
        <v>199469.77000000002</v>
      </c>
      <c r="F230" s="44">
        <f t="shared" ref="F230:F245" si="44">IF(D230&lt;&gt;0,IF(E230/D230&gt;=100,"&gt;&gt;100",E230/D230*100),"-")</f>
        <v>123.97727795381006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6721.46</v>
      </c>
      <c r="E237" s="59">
        <f t="shared" si="47"/>
        <v>3567.83</v>
      </c>
      <c r="F237" s="44">
        <f t="shared" si="44"/>
        <v>53.08117581596855</v>
      </c>
    </row>
    <row r="238" spans="1:6" ht="12" x14ac:dyDescent="0.2">
      <c r="A238" s="62">
        <v>3631</v>
      </c>
      <c r="B238" s="64" t="s">
        <v>526</v>
      </c>
      <c r="C238" s="267" t="s">
        <v>527</v>
      </c>
      <c r="D238" s="193">
        <v>6721.46</v>
      </c>
      <c r="E238" s="193">
        <v>3567.83</v>
      </c>
      <c r="F238" s="44">
        <f t="shared" si="44"/>
        <v>53.08117581596855</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3668.52</v>
      </c>
      <c r="E246" s="59">
        <f t="shared" si="48"/>
        <v>7173.24</v>
      </c>
      <c r="F246" s="44">
        <f t="shared" ref="F246:F249" si="49">IF(D246&lt;&gt;0,IF(E246/D246&gt;=100,"&gt;&gt;100",E246/D246*100),"-")</f>
        <v>195.53498413529161</v>
      </c>
    </row>
    <row r="247" spans="1:6" ht="12.75" customHeight="1" x14ac:dyDescent="0.2">
      <c r="A247" s="62" t="s">
        <v>541</v>
      </c>
      <c r="B247" s="63" t="s">
        <v>542</v>
      </c>
      <c r="C247" s="267" t="s">
        <v>541</v>
      </c>
      <c r="D247" s="193">
        <v>3668.52</v>
      </c>
      <c r="E247" s="193">
        <v>7173.24</v>
      </c>
      <c r="F247" s="44">
        <f t="shared" si="49"/>
        <v>195.53498413529161</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150502.22</v>
      </c>
      <c r="E250" s="59">
        <f t="shared" si="50"/>
        <v>188728.7</v>
      </c>
      <c r="F250" s="44">
        <f t="shared" ref="F250:F253" si="51">IF(D250&lt;&gt;0,IF(E250/D250&gt;=100,"&gt;&gt;100",E250/D250*100),"-")</f>
        <v>125.39927982457668</v>
      </c>
    </row>
    <row r="251" spans="1:6" ht="24" x14ac:dyDescent="0.2">
      <c r="A251" s="62">
        <v>3672</v>
      </c>
      <c r="B251" s="63" t="s">
        <v>549</v>
      </c>
      <c r="C251" s="267" t="s">
        <v>550</v>
      </c>
      <c r="D251" s="193">
        <v>148510.57999999999</v>
      </c>
      <c r="E251" s="193">
        <v>188728.7</v>
      </c>
      <c r="F251" s="44">
        <f t="shared" si="51"/>
        <v>127.08097968508373</v>
      </c>
    </row>
    <row r="252" spans="1:6" ht="24" x14ac:dyDescent="0.2">
      <c r="A252" s="62">
        <v>3673</v>
      </c>
      <c r="B252" s="63" t="s">
        <v>551</v>
      </c>
      <c r="C252" s="267" t="s">
        <v>552</v>
      </c>
      <c r="D252" s="193">
        <v>1991.64</v>
      </c>
      <c r="E252" s="193"/>
      <c r="F252" s="44">
        <f t="shared" si="51"/>
        <v>0</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33225.660000000003</v>
      </c>
      <c r="E262" s="59">
        <f t="shared" si="55"/>
        <v>34848.590000000004</v>
      </c>
      <c r="F262" s="44">
        <f t="shared" ref="F262:F268" si="56">IF(D262&lt;&gt;0,IF(E262/D262&gt;=100,"&gt;&gt;100",E262/D262*100),"-")</f>
        <v>104.88456813197993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33225.660000000003</v>
      </c>
      <c r="E269" s="59">
        <f t="shared" si="58"/>
        <v>34848.590000000004</v>
      </c>
      <c r="F269" s="44">
        <f t="shared" ref="F269:F272" si="59">IF(D269&lt;&gt;0,IF(E269/D269&gt;=100,"&gt;&gt;100",E269/D269*100),"-")</f>
        <v>104.88456813197993</v>
      </c>
    </row>
    <row r="270" spans="1:6" ht="12.75" customHeight="1" x14ac:dyDescent="0.2">
      <c r="A270" s="62">
        <v>3721</v>
      </c>
      <c r="B270" s="64" t="s">
        <v>581</v>
      </c>
      <c r="C270" s="267" t="s">
        <v>582</v>
      </c>
      <c r="D270" s="193">
        <v>33225.660000000003</v>
      </c>
      <c r="E270" s="193">
        <v>33851.61</v>
      </c>
      <c r="F270" s="44">
        <f t="shared" si="59"/>
        <v>101.88393548841468</v>
      </c>
    </row>
    <row r="271" spans="1:6" ht="12.75" customHeight="1" x14ac:dyDescent="0.2">
      <c r="A271" s="62">
        <v>3722</v>
      </c>
      <c r="B271" s="64" t="s">
        <v>583</v>
      </c>
      <c r="C271" s="267" t="s">
        <v>584</v>
      </c>
      <c r="D271" s="193">
        <v>0</v>
      </c>
      <c r="E271" s="193">
        <v>996.98</v>
      </c>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90358.93</v>
      </c>
      <c r="E273" s="59">
        <f t="shared" si="60"/>
        <v>94236.19</v>
      </c>
      <c r="F273" s="44">
        <f t="shared" ref="F273:F277" si="61">IF(D273&lt;&gt;0,IF(E273/D273&gt;=100,"&gt;&gt;100",E273/D273*100),"-")</f>
        <v>104.2909538658769</v>
      </c>
    </row>
    <row r="274" spans="1:6" ht="12.75" customHeight="1" x14ac:dyDescent="0.2">
      <c r="A274" s="62">
        <v>381</v>
      </c>
      <c r="B274" s="63" t="s">
        <v>589</v>
      </c>
      <c r="C274" s="267" t="s">
        <v>590</v>
      </c>
      <c r="D274" s="59">
        <f t="shared" ref="D274:E274" si="62">SUM(D275:D277)</f>
        <v>90145.59</v>
      </c>
      <c r="E274" s="59">
        <f t="shared" si="62"/>
        <v>94236.19</v>
      </c>
      <c r="F274" s="44">
        <f t="shared" si="61"/>
        <v>104.53777051101447</v>
      </c>
    </row>
    <row r="275" spans="1:6" ht="12.75" customHeight="1" x14ac:dyDescent="0.2">
      <c r="A275" s="62">
        <v>3811</v>
      </c>
      <c r="B275" s="63" t="s">
        <v>591</v>
      </c>
      <c r="C275" s="267" t="s">
        <v>592</v>
      </c>
      <c r="D275" s="193">
        <v>90145.59</v>
      </c>
      <c r="E275" s="193">
        <v>94236.19</v>
      </c>
      <c r="F275" s="44">
        <f t="shared" si="61"/>
        <v>104.53777051101447</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213.34</v>
      </c>
      <c r="E283" s="59">
        <f t="shared" si="65"/>
        <v>0</v>
      </c>
      <c r="F283" s="44">
        <f t="shared" ref="F283:F294" si="66">IF(D283&lt;&gt;0,IF(E283/D283&gt;=100,"&gt;&gt;100",E283/D283*100),"-")</f>
        <v>0</v>
      </c>
    </row>
    <row r="284" spans="1:6" ht="12.75" customHeight="1" x14ac:dyDescent="0.2">
      <c r="A284" s="62">
        <v>3831</v>
      </c>
      <c r="B284" s="63" t="s">
        <v>609</v>
      </c>
      <c r="C284" s="267" t="s">
        <v>610</v>
      </c>
      <c r="D284" s="193">
        <v>213.34</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656836.64000000013</v>
      </c>
      <c r="E299" s="59">
        <f>E152-E297+E298</f>
        <v>756146.06</v>
      </c>
      <c r="F299" s="44">
        <f t="shared" si="68"/>
        <v>115.119348396886</v>
      </c>
    </row>
    <row r="300" spans="1:6" ht="12.75" customHeight="1" x14ac:dyDescent="0.2">
      <c r="A300" s="62" t="s">
        <v>630</v>
      </c>
      <c r="B300" s="63" t="s">
        <v>641</v>
      </c>
      <c r="C300" s="267" t="s">
        <v>642</v>
      </c>
      <c r="D300" s="59">
        <f>IF(D6&gt;=D299,D6-D299,0)</f>
        <v>169553.41999999993</v>
      </c>
      <c r="E300" s="59">
        <f>IF(E6&gt;=E299,E6-E299,0)</f>
        <v>240776.78999999992</v>
      </c>
      <c r="F300" s="44">
        <f t="shared" si="68"/>
        <v>142.00644846916094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459621.87</v>
      </c>
      <c r="E302" s="193">
        <v>588232.99</v>
      </c>
      <c r="F302" s="44">
        <f t="shared" si="68"/>
        <v>127.98194089415284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29437.5</v>
      </c>
      <c r="E304" s="193">
        <v>114539.95</v>
      </c>
      <c r="F304" s="44">
        <f t="shared" si="68"/>
        <v>389.09537154989385</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510.27</v>
      </c>
      <c r="E308" s="59">
        <f t="shared" si="71"/>
        <v>700</v>
      </c>
      <c r="F308" s="44">
        <f t="shared" ref="F308:F428" si="72">IF(D308&lt;&gt;0,IF(E308/D308&gt;=100,"&gt;&gt;100",E308/D308*100),"-")</f>
        <v>137.18227604993436</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510.27</v>
      </c>
      <c r="E321" s="59">
        <f t="shared" si="76"/>
        <v>700</v>
      </c>
      <c r="F321" s="44">
        <f t="shared" si="72"/>
        <v>137.18227604993436</v>
      </c>
    </row>
    <row r="322" spans="1:6" ht="12.75" customHeight="1" x14ac:dyDescent="0.2">
      <c r="A322" s="62">
        <v>721</v>
      </c>
      <c r="B322" s="63" t="s">
        <v>684</v>
      </c>
      <c r="C322" s="267" t="s">
        <v>685</v>
      </c>
      <c r="D322" s="59">
        <f t="shared" ref="D322:E322" si="77">SUM(D323:D326)</f>
        <v>510.27</v>
      </c>
      <c r="E322" s="59">
        <f t="shared" si="77"/>
        <v>700</v>
      </c>
      <c r="F322" s="44">
        <f t="shared" si="72"/>
        <v>137.18227604993436</v>
      </c>
    </row>
    <row r="323" spans="1:6" ht="12.75" customHeight="1" x14ac:dyDescent="0.2">
      <c r="A323" s="62">
        <v>7211</v>
      </c>
      <c r="B323" s="63" t="s">
        <v>686</v>
      </c>
      <c r="C323" s="267" t="s">
        <v>687</v>
      </c>
      <c r="D323" s="193">
        <v>510.27</v>
      </c>
      <c r="E323" s="193">
        <v>700</v>
      </c>
      <c r="F323" s="44">
        <f t="shared" si="72"/>
        <v>137.18227604993436</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263493.36</v>
      </c>
      <c r="E360" s="59">
        <f t="shared" si="86"/>
        <v>151513.78999999998</v>
      </c>
      <c r="F360" s="44">
        <f t="shared" si="72"/>
        <v>57.501938568774555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92952.020000000019</v>
      </c>
      <c r="E373" s="59">
        <f t="shared" si="90"/>
        <v>94283.79</v>
      </c>
      <c r="F373" s="44">
        <f t="shared" si="72"/>
        <v>101.43274992840389</v>
      </c>
    </row>
    <row r="374" spans="1:6" ht="12.75" customHeight="1" x14ac:dyDescent="0.2">
      <c r="A374" s="62">
        <v>421</v>
      </c>
      <c r="B374" s="63" t="s">
        <v>780</v>
      </c>
      <c r="C374" s="267" t="s">
        <v>781</v>
      </c>
      <c r="D374" s="59">
        <f t="shared" ref="D374:E374" si="91">SUM(D375:D378)</f>
        <v>76634.48000000001</v>
      </c>
      <c r="E374" s="59">
        <f t="shared" si="91"/>
        <v>94178.89</v>
      </c>
      <c r="F374" s="44">
        <f t="shared" si="72"/>
        <v>122.89362438421972</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4375</v>
      </c>
      <c r="F376" s="44" t="str">
        <f t="shared" si="72"/>
        <v>-</v>
      </c>
    </row>
    <row r="377" spans="1:6" ht="12.75" customHeight="1" x14ac:dyDescent="0.2">
      <c r="A377" s="62">
        <v>4213</v>
      </c>
      <c r="B377" s="63" t="s">
        <v>690</v>
      </c>
      <c r="C377" s="267" t="s">
        <v>784</v>
      </c>
      <c r="D377" s="193">
        <v>67172.3</v>
      </c>
      <c r="E377" s="193">
        <v>73298.899999999994</v>
      </c>
      <c r="F377" s="44">
        <f t="shared" si="72"/>
        <v>109.12072386980942</v>
      </c>
    </row>
    <row r="378" spans="1:6" ht="12.75" customHeight="1" x14ac:dyDescent="0.2">
      <c r="A378" s="62">
        <v>4214</v>
      </c>
      <c r="B378" s="63" t="s">
        <v>692</v>
      </c>
      <c r="C378" s="267" t="s">
        <v>785</v>
      </c>
      <c r="D378" s="193">
        <v>9462.18</v>
      </c>
      <c r="E378" s="193">
        <v>16504.990000000002</v>
      </c>
      <c r="F378" s="44">
        <f t="shared" si="72"/>
        <v>174.43115645654598</v>
      </c>
    </row>
    <row r="379" spans="1:6" ht="12.75" customHeight="1" x14ac:dyDescent="0.2">
      <c r="A379" s="62">
        <v>422</v>
      </c>
      <c r="B379" s="63" t="s">
        <v>786</v>
      </c>
      <c r="C379" s="267" t="s">
        <v>787</v>
      </c>
      <c r="D379" s="59">
        <f t="shared" ref="D379:E379" si="92">SUM(D380:D387)</f>
        <v>9751.91</v>
      </c>
      <c r="E379" s="59">
        <f t="shared" si="92"/>
        <v>104.9</v>
      </c>
      <c r="F379" s="44">
        <f t="shared" si="72"/>
        <v>1.0756867116287989</v>
      </c>
    </row>
    <row r="380" spans="1:6" ht="12.75" customHeight="1" x14ac:dyDescent="0.2">
      <c r="A380" s="62">
        <v>4221</v>
      </c>
      <c r="B380" s="63" t="s">
        <v>696</v>
      </c>
      <c r="C380" s="267" t="s">
        <v>788</v>
      </c>
      <c r="D380" s="193">
        <v>750.25</v>
      </c>
      <c r="E380" s="193">
        <v>104.9</v>
      </c>
      <c r="F380" s="44">
        <f t="shared" si="72"/>
        <v>13.982005998000668</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3068.75</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3900</v>
      </c>
      <c r="E385" s="193"/>
      <c r="F385" s="44">
        <f t="shared" si="72"/>
        <v>0</v>
      </c>
    </row>
    <row r="386" spans="1:6" ht="12.75" customHeight="1" x14ac:dyDescent="0.2">
      <c r="A386" s="62">
        <v>4227</v>
      </c>
      <c r="B386" s="182" t="s">
        <v>708</v>
      </c>
      <c r="C386" s="267" t="s">
        <v>795</v>
      </c>
      <c r="D386" s="193">
        <v>2032.91</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6565.63</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3940.63</v>
      </c>
      <c r="E403" s="193"/>
      <c r="F403" s="44">
        <f t="shared" si="72"/>
        <v>0</v>
      </c>
    </row>
    <row r="404" spans="1:6" ht="12.75" customHeight="1" x14ac:dyDescent="0.2">
      <c r="A404" s="62">
        <v>4263</v>
      </c>
      <c r="B404" s="63" t="s">
        <v>744</v>
      </c>
      <c r="C404" s="267" t="s">
        <v>819</v>
      </c>
      <c r="D404" s="193">
        <v>2625</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170541.34</v>
      </c>
      <c r="E412" s="59">
        <f t="shared" si="100"/>
        <v>57230</v>
      </c>
      <c r="F412" s="44">
        <f t="shared" si="72"/>
        <v>33.557845857198025</v>
      </c>
    </row>
    <row r="413" spans="1:6" ht="12.75" customHeight="1" x14ac:dyDescent="0.2">
      <c r="A413" s="62">
        <v>451</v>
      </c>
      <c r="B413" s="63" t="s">
        <v>833</v>
      </c>
      <c r="C413" s="267" t="s">
        <v>834</v>
      </c>
      <c r="D413" s="193">
        <v>170541.34</v>
      </c>
      <c r="E413" s="193">
        <v>57230</v>
      </c>
      <c r="F413" s="44">
        <f t="shared" si="72"/>
        <v>33.557845857198025</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262983.08999999997</v>
      </c>
      <c r="E418" s="59">
        <f t="shared" si="102"/>
        <v>150813.78999999998</v>
      </c>
      <c r="F418" s="44">
        <f t="shared" si="72"/>
        <v>57.347333625139164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171832.43</v>
      </c>
      <c r="E420" s="193">
        <v>506786.74</v>
      </c>
      <c r="F420" s="44">
        <f t="shared" si="72"/>
        <v>294.93078809395877</v>
      </c>
    </row>
    <row r="421" spans="1:6" ht="12.75" customHeight="1" x14ac:dyDescent="0.2">
      <c r="A421" s="62">
        <v>97</v>
      </c>
      <c r="B421" s="228" t="s">
        <v>849</v>
      </c>
      <c r="C421" s="267" t="s">
        <v>850</v>
      </c>
      <c r="D421" s="193">
        <v>3238.02</v>
      </c>
      <c r="E421" s="193">
        <v>2191.79</v>
      </c>
      <c r="F421" s="44">
        <f t="shared" si="72"/>
        <v>67.689205131530997</v>
      </c>
    </row>
    <row r="422" spans="1:6" ht="12.75" customHeight="1" x14ac:dyDescent="0.2">
      <c r="A422" s="62" t="s">
        <v>630</v>
      </c>
      <c r="B422" s="63" t="s">
        <v>851</v>
      </c>
      <c r="C422" s="267" t="s">
        <v>852</v>
      </c>
      <c r="D422" s="59">
        <f>D6+D308</f>
        <v>826900.33000000007</v>
      </c>
      <c r="E422" s="59">
        <f>E6+E308</f>
        <v>997622.85</v>
      </c>
      <c r="F422" s="44">
        <f t="shared" si="72"/>
        <v>120.64608197701408</v>
      </c>
    </row>
    <row r="423" spans="1:6" ht="12.75" customHeight="1" x14ac:dyDescent="0.2">
      <c r="A423" s="62" t="s">
        <v>630</v>
      </c>
      <c r="B423" s="63" t="s">
        <v>853</v>
      </c>
      <c r="C423" s="267" t="s">
        <v>854</v>
      </c>
      <c r="D423" s="59">
        <f t="shared" ref="D423:E423" si="103">D299+D360</f>
        <v>920330.00000000012</v>
      </c>
      <c r="E423" s="59">
        <f t="shared" si="103"/>
        <v>907659.85000000009</v>
      </c>
      <c r="F423" s="44">
        <f t="shared" si="72"/>
        <v>98.623303597622595</v>
      </c>
    </row>
    <row r="424" spans="1:6" ht="12.75" customHeight="1" x14ac:dyDescent="0.2">
      <c r="A424" s="62" t="s">
        <v>630</v>
      </c>
      <c r="B424" s="63" t="s">
        <v>855</v>
      </c>
      <c r="C424" s="267" t="s">
        <v>856</v>
      </c>
      <c r="D424" s="59">
        <f t="shared" ref="D424:E424" si="104">IF(D422&gt;=D423,D422-D423,0)</f>
        <v>0</v>
      </c>
      <c r="E424" s="59">
        <f t="shared" si="104"/>
        <v>89962.999999999884</v>
      </c>
      <c r="F424" s="44" t="str">
        <f t="shared" si="72"/>
        <v>-</v>
      </c>
    </row>
    <row r="425" spans="1:6" ht="12.75" customHeight="1" x14ac:dyDescent="0.2">
      <c r="A425" s="62" t="s">
        <v>630</v>
      </c>
      <c r="B425" s="63" t="s">
        <v>857</v>
      </c>
      <c r="C425" s="267" t="s">
        <v>858</v>
      </c>
      <c r="D425" s="59">
        <f t="shared" ref="D425:E425" si="105">IF(D423&gt;=D422,D423-D422,0)</f>
        <v>93429.670000000042</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287789.44</v>
      </c>
      <c r="E426" s="59">
        <f t="shared" si="106"/>
        <v>81446.25</v>
      </c>
      <c r="F426" s="44">
        <f t="shared" si="72"/>
        <v>28.300638828165482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32675.52</v>
      </c>
      <c r="E428" s="80">
        <f t="shared" si="108"/>
        <v>116731.73999999999</v>
      </c>
      <c r="F428" s="60">
        <f t="shared" si="72"/>
        <v>357.24524047360222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826900.33000000007</v>
      </c>
      <c r="E643" s="59">
        <f>E422+E430</f>
        <v>997622.85</v>
      </c>
      <c r="F643" s="44">
        <f t="shared" si="109"/>
        <v>120.64608197701408</v>
      </c>
    </row>
    <row r="644" spans="1:6" ht="12.75" customHeight="1" x14ac:dyDescent="0.2">
      <c r="A644" s="62" t="s">
        <v>630</v>
      </c>
      <c r="B644" s="63" t="s">
        <v>1286</v>
      </c>
      <c r="C644" s="267" t="s">
        <v>1287</v>
      </c>
      <c r="D644" s="59">
        <f>D423+D535</f>
        <v>920330.00000000012</v>
      </c>
      <c r="E644" s="59">
        <f>E423+E535</f>
        <v>907659.85000000009</v>
      </c>
      <c r="F644" s="44">
        <f t="shared" si="109"/>
        <v>98.623303597622595</v>
      </c>
    </row>
    <row r="645" spans="1:6" ht="12.75" customHeight="1" x14ac:dyDescent="0.2">
      <c r="A645" s="62" t="s">
        <v>630</v>
      </c>
      <c r="B645" s="63" t="s">
        <v>1288</v>
      </c>
      <c r="C645" s="267" t="s">
        <v>1289</v>
      </c>
      <c r="D645" s="59">
        <f t="shared" ref="D645:E645" si="163">IF(D643&gt;=D644,D643-D644,0)</f>
        <v>0</v>
      </c>
      <c r="E645" s="59">
        <f t="shared" si="163"/>
        <v>89962.999999999884</v>
      </c>
      <c r="F645" s="44" t="str">
        <f t="shared" si="109"/>
        <v>-</v>
      </c>
    </row>
    <row r="646" spans="1:6" ht="12.75" customHeight="1" x14ac:dyDescent="0.2">
      <c r="A646" s="62" t="s">
        <v>630</v>
      </c>
      <c r="B646" s="63" t="s">
        <v>1290</v>
      </c>
      <c r="C646" s="267" t="s">
        <v>1291</v>
      </c>
      <c r="D646" s="59">
        <f t="shared" ref="D646:E646" si="164">IF(D644&gt;=D643,D644-D643,0)</f>
        <v>93429.670000000042</v>
      </c>
      <c r="E646" s="59">
        <f t="shared" si="164"/>
        <v>0</v>
      </c>
      <c r="F646" s="44">
        <f t="shared" si="109"/>
        <v>0</v>
      </c>
    </row>
    <row r="647" spans="1:6" ht="24" x14ac:dyDescent="0.2">
      <c r="A647" s="271" t="s">
        <v>1292</v>
      </c>
      <c r="B647" s="63" t="s">
        <v>1293</v>
      </c>
      <c r="C647" s="272" t="s">
        <v>1292</v>
      </c>
      <c r="D647" s="59">
        <f>IF(D426-D427+D641-D642&gt;=0,D426-D427+D641-D642,0)</f>
        <v>287789.44</v>
      </c>
      <c r="E647" s="59">
        <f>IF(E426-E427+E641-E642&gt;=0,E426-E427+E641-E642,0)</f>
        <v>81446.25</v>
      </c>
      <c r="F647" s="44">
        <f t="shared" si="109"/>
        <v>28.300638828165482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194359.76999999996</v>
      </c>
      <c r="E649" s="59">
        <f t="shared" si="165"/>
        <v>171409.24999999988</v>
      </c>
      <c r="F649" s="44">
        <f t="shared" si="109"/>
        <v>88.191733299540289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404754.91</v>
      </c>
      <c r="E653" s="193">
        <v>126134.52</v>
      </c>
      <c r="F653" s="44">
        <f t="shared" ref="F653:F740" si="167">IF(D653&lt;&gt;0,IF(E653/D653&gt;=100,"&gt;&gt;100",E653/D653*100),"-")</f>
        <v>31.163184654140458</v>
      </c>
    </row>
    <row r="654" spans="1:6" ht="12.75" customHeight="1" x14ac:dyDescent="0.2">
      <c r="A654" s="62" t="s">
        <v>1305</v>
      </c>
      <c r="B654" s="63" t="s">
        <v>1306</v>
      </c>
      <c r="C654" s="267" t="s">
        <v>1305</v>
      </c>
      <c r="D654" s="193">
        <v>844552.44</v>
      </c>
      <c r="E654" s="193">
        <v>1025510</v>
      </c>
      <c r="F654" s="44">
        <f t="shared" si="167"/>
        <v>121.42644452012952</v>
      </c>
    </row>
    <row r="655" spans="1:6" ht="12.75" customHeight="1" x14ac:dyDescent="0.2">
      <c r="A655" s="62" t="s">
        <v>1307</v>
      </c>
      <c r="B655" s="63" t="s">
        <v>1308</v>
      </c>
      <c r="C655" s="267" t="s">
        <v>1307</v>
      </c>
      <c r="D655" s="193">
        <v>1025389.35</v>
      </c>
      <c r="E655" s="193">
        <v>912966.69</v>
      </c>
      <c r="F655" s="44">
        <f t="shared" si="167"/>
        <v>89.036100287173838</v>
      </c>
    </row>
    <row r="656" spans="1:6" ht="24" x14ac:dyDescent="0.2">
      <c r="A656" s="62">
        <v>11</v>
      </c>
      <c r="B656" s="63" t="s">
        <v>1309</v>
      </c>
      <c r="C656" s="267" t="s">
        <v>1310</v>
      </c>
      <c r="D656" s="59">
        <f t="shared" ref="D656:E656" si="168">+D653+D654-D655</f>
        <v>223917.99999999988</v>
      </c>
      <c r="E656" s="59">
        <f t="shared" si="168"/>
        <v>238677.83000000007</v>
      </c>
      <c r="F656" s="44">
        <f t="shared" si="167"/>
        <v>106.59162282621327</v>
      </c>
    </row>
    <row r="657" spans="1:6" ht="24" x14ac:dyDescent="0.2">
      <c r="A657" s="62" t="s">
        <v>630</v>
      </c>
      <c r="B657" s="63" t="s">
        <v>1311</v>
      </c>
      <c r="C657" s="267" t="s">
        <v>1312</v>
      </c>
      <c r="D657" s="273">
        <v>10</v>
      </c>
      <c r="E657" s="273">
        <v>15</v>
      </c>
      <c r="F657" s="44">
        <f t="shared" si="167"/>
        <v>150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10</v>
      </c>
      <c r="E659" s="273">
        <v>14</v>
      </c>
      <c r="F659" s="44">
        <f t="shared" si="167"/>
        <v>140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642.36</v>
      </c>
      <c r="E662" s="191">
        <v>449.6</v>
      </c>
      <c r="F662" s="70">
        <f t="shared" si="167"/>
        <v>69.991904850862454</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11899.81</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318792.07</v>
      </c>
      <c r="E669" s="193">
        <f>2557.98-522.61+56984</f>
        <v>59019.37</v>
      </c>
      <c r="F669" s="44">
        <f t="shared" si="167"/>
        <v>18.513437300996856</v>
      </c>
    </row>
    <row r="670" spans="1:6" ht="12.75" customHeight="1" x14ac:dyDescent="0.2">
      <c r="A670" s="62">
        <v>63312</v>
      </c>
      <c r="B670" s="63" t="s">
        <v>1338</v>
      </c>
      <c r="C670" s="267" t="s">
        <v>1339</v>
      </c>
      <c r="D670" s="193">
        <v>0</v>
      </c>
      <c r="E670" s="193">
        <v>13408.38</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55172.71</v>
      </c>
      <c r="E673" s="193">
        <v>68318.06</v>
      </c>
      <c r="F673" s="44">
        <f t="shared" si="167"/>
        <v>123.82581896013446</v>
      </c>
    </row>
    <row r="674" spans="1:6" ht="12.75" customHeight="1" x14ac:dyDescent="0.2">
      <c r="A674" s="62">
        <v>63322</v>
      </c>
      <c r="B674" s="63" t="s">
        <v>1346</v>
      </c>
      <c r="C674" s="267" t="s">
        <v>1347</v>
      </c>
      <c r="D674" s="193">
        <v>20067.009999999998</v>
      </c>
      <c r="E674" s="193">
        <v>14340.19</v>
      </c>
      <c r="F674" s="44">
        <f t="shared" si="167"/>
        <v>71.46151818332676</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5991.6</v>
      </c>
      <c r="E677" s="191">
        <v>6900.3</v>
      </c>
      <c r="F677" s="70">
        <f t="shared" si="167"/>
        <v>115.16623272581614</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15099.28</v>
      </c>
      <c r="E703" s="191">
        <v>66294.89</v>
      </c>
      <c r="F703" s="70">
        <f t="shared" si="167"/>
        <v>439.05994193100594</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2307.29</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64.95</v>
      </c>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3979.56</v>
      </c>
      <c r="E734" s="191">
        <v>5760.89</v>
      </c>
      <c r="F734" s="70">
        <f t="shared" si="167"/>
        <v>144.76198373689556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v>1951.6</v>
      </c>
      <c r="F737" s="44" t="str">
        <f t="shared" si="167"/>
        <v>-</v>
      </c>
    </row>
    <row r="738" spans="1:6" ht="12.75" customHeight="1" x14ac:dyDescent="0.2">
      <c r="A738" s="62" t="s">
        <v>1454</v>
      </c>
      <c r="B738" s="63" t="s">
        <v>1455</v>
      </c>
      <c r="C738" s="267" t="s">
        <v>1454</v>
      </c>
      <c r="D738" s="193">
        <v>2075.37</v>
      </c>
      <c r="E738" s="193">
        <v>2400.79</v>
      </c>
      <c r="F738" s="44">
        <f t="shared" si="167"/>
        <v>115.68009559741155</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2403.92</v>
      </c>
      <c r="E741" s="191">
        <v>4247.8</v>
      </c>
      <c r="F741" s="70">
        <f t="shared" ref="F741:F1006" si="169">IF(D741&lt;&gt;0,IF(E741/D741&gt;=100,"&gt;&gt;100",E741/D741*100),"-")</f>
        <v>176.70305168225232</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558.08000000000004</v>
      </c>
      <c r="E777" s="191">
        <v>835.15</v>
      </c>
      <c r="F777" s="70">
        <f t="shared" si="169"/>
        <v>149.64700401376146</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3567.83</v>
      </c>
      <c r="F780" s="70" t="str">
        <f t="shared" si="169"/>
        <v>-</v>
      </c>
    </row>
    <row r="781" spans="1:6" ht="12.75" customHeight="1" x14ac:dyDescent="0.2">
      <c r="A781" s="69">
        <v>36315</v>
      </c>
      <c r="B781" s="64" t="s">
        <v>1540</v>
      </c>
      <c r="C781" s="301" t="s">
        <v>1541</v>
      </c>
      <c r="D781" s="191">
        <v>4921.46</v>
      </c>
      <c r="E781" s="191"/>
      <c r="F781" s="70">
        <f t="shared" si="169"/>
        <v>0</v>
      </c>
    </row>
    <row r="782" spans="1:6" ht="12.75" customHeight="1" x14ac:dyDescent="0.2">
      <c r="A782" s="69">
        <v>36316</v>
      </c>
      <c r="B782" s="64" t="s">
        <v>1542</v>
      </c>
      <c r="C782" s="301" t="s">
        <v>1543</v>
      </c>
      <c r="D782" s="191">
        <v>1800</v>
      </c>
      <c r="E782" s="191"/>
      <c r="F782" s="70">
        <f t="shared" si="169"/>
        <v>0</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6660</v>
      </c>
      <c r="E843" s="193">
        <f>4000+910</f>
        <v>4910</v>
      </c>
      <c r="F843" s="44">
        <f t="shared" si="169"/>
        <v>73.723723723723722</v>
      </c>
    </row>
    <row r="844" spans="1:6" ht="12.75" customHeight="1" x14ac:dyDescent="0.2">
      <c r="A844" s="62" t="s">
        <v>1665</v>
      </c>
      <c r="B844" s="63" t="s">
        <v>1666</v>
      </c>
      <c r="C844" s="267" t="s">
        <v>1665</v>
      </c>
      <c r="D844" s="193">
        <v>0</v>
      </c>
      <c r="E844" s="193">
        <v>300</v>
      </c>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4200</v>
      </c>
      <c r="E846" s="193">
        <v>4900</v>
      </c>
      <c r="F846" s="44">
        <f t="shared" si="169"/>
        <v>116.66666666666667</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6200</v>
      </c>
      <c r="E848" s="193">
        <v>6200</v>
      </c>
      <c r="F848" s="44">
        <f t="shared" si="169"/>
        <v>100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16165.66</v>
      </c>
      <c r="E850" s="193">
        <f>9800+7000+257.23+100+384.38</f>
        <v>17541.61</v>
      </c>
      <c r="F850" s="44">
        <f t="shared" si="169"/>
        <v>108.5115609260618</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v>996.98</v>
      </c>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44882.71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717340.7200000002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565826.93000000017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214382.1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209482.85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1775.88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835.15</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11126.86</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34848.589999999997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89736.19</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3639.31</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151513.79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693470.16000000015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575026.18000000017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210351.64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220918.88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1908.07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835.15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11126.86</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37390.080000000002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87736.19</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4759.3100000000004</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118443.98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68753.270000000019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441.74</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441.74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441.74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441.74</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68311.53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35241.72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33069.81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27861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Provjera</v>
      </c>
      <c r="C231" s="90" t="s">
        <v>3430</v>
      </c>
      <c r="D231" s="94"/>
      <c r="E231" s="50">
        <f t="shared" si="17"/>
        <v>0</v>
      </c>
      <c r="F231" s="50">
        <f t="shared" si="18"/>
        <v>1</v>
      </c>
      <c r="G231" s="50"/>
      <c r="H231" s="50"/>
      <c r="I231" s="50"/>
      <c r="J231" s="50"/>
      <c r="K231" s="50"/>
      <c r="L231" s="50">
        <f>IF(AND('PR-RAS'!D90&gt;0,'PR-RAS'!D710=0),1,0)</f>
        <v>0</v>
      </c>
      <c r="M231" s="50">
        <f>IF(AND('PR-RAS'!E90&gt;0,'PR-RAS'!E710=0),1,0)</f>
        <v>1</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2025-10-07T11:41:57Z</cp:lastPrinted>
  <dcterms:created xsi:type="dcterms:W3CDTF">2022-04-01T05:14:30Z</dcterms:created>
  <dcterms:modified xsi:type="dcterms:W3CDTF">2025-10-07T11:42:11Z</dcterms:modified>
</cp:coreProperties>
</file>