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VRTIĆ\financijski izvještaji\2025\1-9\"/>
    </mc:Choice>
  </mc:AlternateContent>
  <xr:revisionPtr revIDLastSave="0" documentId="13_ncr:1_{54BC55BE-2681-4A0C-AD32-075D4B9DC85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G330" i="9"/>
  <c r="F330" i="9"/>
  <c r="B330" i="9"/>
  <c r="H329" i="9"/>
  <c r="G329" i="9"/>
  <c r="F329" i="9"/>
  <c r="H328" i="9"/>
  <c r="G328" i="9"/>
  <c r="E328" i="9" s="1"/>
  <c r="F328" i="9"/>
  <c r="B328" i="9"/>
  <c r="H327" i="9"/>
  <c r="G327" i="9"/>
  <c r="E327" i="9" s="1"/>
  <c r="B327" i="9" s="1"/>
  <c r="F327" i="9"/>
  <c r="H326" i="9"/>
  <c r="E326" i="9" s="1"/>
  <c r="B326" i="9" s="1"/>
  <c r="G326" i="9"/>
  <c r="F326" i="9"/>
  <c r="H325" i="9"/>
  <c r="G325" i="9"/>
  <c r="E325" i="9" s="1"/>
  <c r="B325" i="9" s="1"/>
  <c r="F325" i="9"/>
  <c r="H324" i="9"/>
  <c r="G324" i="9"/>
  <c r="F324" i="9"/>
  <c r="H323" i="9"/>
  <c r="G323" i="9"/>
  <c r="E323" i="9" s="1"/>
  <c r="B323" i="9" s="1"/>
  <c r="F323" i="9"/>
  <c r="H322" i="9"/>
  <c r="E322" i="9" s="1"/>
  <c r="G322" i="9"/>
  <c r="F322" i="9"/>
  <c r="B322" i="9"/>
  <c r="H321" i="9"/>
  <c r="G321" i="9"/>
  <c r="F321" i="9"/>
  <c r="E321" i="9"/>
  <c r="B321" i="9" s="1"/>
  <c r="H320" i="9"/>
  <c r="G320" i="9"/>
  <c r="F320" i="9"/>
  <c r="H319" i="9"/>
  <c r="G319" i="9"/>
  <c r="F319" i="9"/>
  <c r="E319" i="9"/>
  <c r="B319" i="9" s="1"/>
  <c r="H318" i="9"/>
  <c r="E318" i="9" s="1"/>
  <c r="B318" i="9" s="1"/>
  <c r="G318" i="9"/>
  <c r="F318" i="9"/>
  <c r="H317" i="9"/>
  <c r="G317" i="9"/>
  <c r="E317" i="9" s="1"/>
  <c r="B317" i="9" s="1"/>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E305" i="9"/>
  <c r="B305" i="9" s="1"/>
  <c r="H304" i="9"/>
  <c r="G304" i="9"/>
  <c r="F304" i="9"/>
  <c r="E304" i="9"/>
  <c r="B304" i="9" s="1"/>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s="1"/>
  <c r="E292" i="9"/>
  <c r="M291" i="9"/>
  <c r="L291" i="9"/>
  <c r="E291" i="9"/>
  <c r="M290" i="9"/>
  <c r="L290" i="9"/>
  <c r="E290" i="9"/>
  <c r="M289" i="9"/>
  <c r="F289" i="9" s="1"/>
  <c r="L289" i="9"/>
  <c r="E289" i="9"/>
  <c r="B289" i="9" s="1"/>
  <c r="M288" i="9"/>
  <c r="L288" i="9"/>
  <c r="F288" i="9"/>
  <c r="E288" i="9"/>
  <c r="M287" i="9"/>
  <c r="L287" i="9"/>
  <c r="F287" i="9"/>
  <c r="B287" i="9" s="1"/>
  <c r="E287" i="9"/>
  <c r="M286" i="9"/>
  <c r="L286" i="9"/>
  <c r="F286" i="9" s="1"/>
  <c r="E286" i="9"/>
  <c r="M285" i="9"/>
  <c r="L285" i="9"/>
  <c r="F285" i="9"/>
  <c r="B285" i="9" s="1"/>
  <c r="E285" i="9"/>
  <c r="M284" i="9"/>
  <c r="L284" i="9"/>
  <c r="F284" i="9" s="1"/>
  <c r="E284" i="9"/>
  <c r="M283" i="9"/>
  <c r="L283" i="9"/>
  <c r="F283" i="9" s="1"/>
  <c r="B283" i="9" s="1"/>
  <c r="E283" i="9"/>
  <c r="M282" i="9"/>
  <c r="L282" i="9"/>
  <c r="E282" i="9"/>
  <c r="M281" i="9"/>
  <c r="F281" i="9" s="1"/>
  <c r="L281" i="9"/>
  <c r="E281" i="9"/>
  <c r="B281" i="9" s="1"/>
  <c r="M280" i="9"/>
  <c r="L280" i="9"/>
  <c r="F280" i="9"/>
  <c r="E280" i="9"/>
  <c r="M279" i="9"/>
  <c r="L279" i="9"/>
  <c r="F279" i="9"/>
  <c r="B279" i="9" s="1"/>
  <c r="E279" i="9"/>
  <c r="M278" i="9"/>
  <c r="L278" i="9"/>
  <c r="F278" i="9" s="1"/>
  <c r="E278" i="9"/>
  <c r="B278" i="9" s="1"/>
  <c r="M277" i="9"/>
  <c r="L277" i="9"/>
  <c r="F277" i="9"/>
  <c r="B277" i="9" s="1"/>
  <c r="E277" i="9"/>
  <c r="M276" i="9"/>
  <c r="L276" i="9"/>
  <c r="F276" i="9" s="1"/>
  <c r="E276" i="9"/>
  <c r="M275" i="9"/>
  <c r="L275" i="9"/>
  <c r="E275" i="9"/>
  <c r="M274" i="9"/>
  <c r="L274" i="9"/>
  <c r="E274" i="9"/>
  <c r="M273" i="9"/>
  <c r="F273" i="9" s="1"/>
  <c r="L273" i="9"/>
  <c r="E273" i="9"/>
  <c r="B273" i="9" s="1"/>
  <c r="M272" i="9"/>
  <c r="L272" i="9"/>
  <c r="F272" i="9"/>
  <c r="E272" i="9"/>
  <c r="M271" i="9"/>
  <c r="L271" i="9"/>
  <c r="F271" i="9"/>
  <c r="B271" i="9" s="1"/>
  <c r="E271" i="9"/>
  <c r="M270" i="9"/>
  <c r="L270" i="9"/>
  <c r="F270" i="9" s="1"/>
  <c r="E270" i="9"/>
  <c r="M269" i="9"/>
  <c r="L269" i="9"/>
  <c r="F269" i="9"/>
  <c r="B269" i="9" s="1"/>
  <c r="E269" i="9"/>
  <c r="M268" i="9"/>
  <c r="L268" i="9"/>
  <c r="F268" i="9" s="1"/>
  <c r="E268" i="9"/>
  <c r="M267" i="9"/>
  <c r="L267" i="9"/>
  <c r="F267" i="9" s="1"/>
  <c r="B267" i="9" s="1"/>
  <c r="E267" i="9"/>
  <c r="M266" i="9"/>
  <c r="L266" i="9"/>
  <c r="E266" i="9"/>
  <c r="M265" i="9"/>
  <c r="F265" i="9" s="1"/>
  <c r="L265" i="9"/>
  <c r="E265" i="9"/>
  <c r="M264" i="9"/>
  <c r="L264" i="9"/>
  <c r="F264" i="9"/>
  <c r="E264" i="9"/>
  <c r="M263" i="9"/>
  <c r="L263" i="9"/>
  <c r="F263" i="9"/>
  <c r="B263" i="9" s="1"/>
  <c r="E263" i="9"/>
  <c r="M262" i="9"/>
  <c r="L262" i="9"/>
  <c r="F262" i="9" s="1"/>
  <c r="E262" i="9"/>
  <c r="B262" i="9" s="1"/>
  <c r="M261" i="9"/>
  <c r="L261" i="9"/>
  <c r="F261" i="9"/>
  <c r="B261" i="9" s="1"/>
  <c r="E261" i="9"/>
  <c r="M260" i="9"/>
  <c r="L260" i="9"/>
  <c r="F260" i="9" s="1"/>
  <c r="E260" i="9"/>
  <c r="M259" i="9"/>
  <c r="L259" i="9"/>
  <c r="E259" i="9"/>
  <c r="M258" i="9"/>
  <c r="L258" i="9"/>
  <c r="E258" i="9"/>
  <c r="M257" i="9"/>
  <c r="F257" i="9" s="1"/>
  <c r="L257" i="9"/>
  <c r="E257" i="9"/>
  <c r="B257" i="9" s="1"/>
  <c r="M256" i="9"/>
  <c r="L256" i="9"/>
  <c r="F256" i="9"/>
  <c r="E256" i="9"/>
  <c r="M255" i="9"/>
  <c r="L255" i="9"/>
  <c r="F255" i="9"/>
  <c r="B255" i="9" s="1"/>
  <c r="E255" i="9"/>
  <c r="M254" i="9"/>
  <c r="L254" i="9"/>
  <c r="F254" i="9" s="1"/>
  <c r="E254" i="9"/>
  <c r="M253" i="9"/>
  <c r="L253" i="9"/>
  <c r="F253" i="9"/>
  <c r="B253" i="9" s="1"/>
  <c r="E253" i="9"/>
  <c r="M252" i="9"/>
  <c r="L252" i="9"/>
  <c r="F252" i="9" s="1"/>
  <c r="E252" i="9"/>
  <c r="M251" i="9"/>
  <c r="L251" i="9"/>
  <c r="F251" i="9" s="1"/>
  <c r="B251" i="9" s="1"/>
  <c r="E251" i="9"/>
  <c r="M250" i="9"/>
  <c r="L250" i="9"/>
  <c r="E250" i="9"/>
  <c r="M249" i="9"/>
  <c r="F249" i="9" s="1"/>
  <c r="L249" i="9"/>
  <c r="E249" i="9"/>
  <c r="B249" i="9" s="1"/>
  <c r="M248" i="9"/>
  <c r="L248" i="9"/>
  <c r="F248" i="9"/>
  <c r="E248" i="9"/>
  <c r="M247" i="9"/>
  <c r="L247" i="9"/>
  <c r="F247" i="9"/>
  <c r="B247" i="9" s="1"/>
  <c r="E247" i="9"/>
  <c r="M246" i="9"/>
  <c r="L246" i="9"/>
  <c r="F246" i="9" s="1"/>
  <c r="E246" i="9"/>
  <c r="B246" i="9" s="1"/>
  <c r="M245" i="9"/>
  <c r="L245" i="9"/>
  <c r="F245" i="9"/>
  <c r="B245" i="9" s="1"/>
  <c r="E245" i="9"/>
  <c r="M244" i="9"/>
  <c r="L244" i="9"/>
  <c r="F244" i="9" s="1"/>
  <c r="E244" i="9"/>
  <c r="M243" i="9"/>
  <c r="L243" i="9"/>
  <c r="E243" i="9"/>
  <c r="M242" i="9"/>
  <c r="L242" i="9"/>
  <c r="E242" i="9"/>
  <c r="M241" i="9"/>
  <c r="F241" i="9" s="1"/>
  <c r="L241" i="9"/>
  <c r="E241" i="9"/>
  <c r="M240" i="9"/>
  <c r="L240" i="9"/>
  <c r="F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F233" i="9" s="1"/>
  <c r="L233" i="9"/>
  <c r="E233" i="9"/>
  <c r="M232" i="9"/>
  <c r="L232" i="9"/>
  <c r="F232" i="9"/>
  <c r="E232" i="9"/>
  <c r="M231" i="9"/>
  <c r="L231" i="9"/>
  <c r="F231" i="9"/>
  <c r="B231" i="9" s="1"/>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F182" i="9"/>
  <c r="F181" i="9"/>
  <c r="F180" i="9"/>
  <c r="F179" i="9"/>
  <c r="G178" i="9"/>
  <c r="E178" i="9" s="1"/>
  <c r="B178" i="9" s="1"/>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G153" i="9"/>
  <c r="F153" i="9"/>
  <c r="B153" i="9" s="1"/>
  <c r="H152" i="9"/>
  <c r="G152" i="9"/>
  <c r="E152" i="9" s="1"/>
  <c r="B152" i="9" s="1"/>
  <c r="F152" i="9"/>
  <c r="H151" i="9"/>
  <c r="G151" i="9"/>
  <c r="E151" i="9" s="1"/>
  <c r="F151" i="9"/>
  <c r="H150" i="9"/>
  <c r="G150" i="9"/>
  <c r="E150" i="9" s="1"/>
  <c r="B150" i="9" s="1"/>
  <c r="F150" i="9"/>
  <c r="H149" i="9"/>
  <c r="E149" i="9" s="1"/>
  <c r="G149" i="9"/>
  <c r="F149" i="9"/>
  <c r="B149" i="9" s="1"/>
  <c r="H148" i="9"/>
  <c r="G148" i="9"/>
  <c r="E148" i="9" s="1"/>
  <c r="B148" i="9" s="1"/>
  <c r="F148" i="9"/>
  <c r="H147" i="9"/>
  <c r="G147" i="9"/>
  <c r="E147" i="9" s="1"/>
  <c r="F147" i="9"/>
  <c r="H146" i="9"/>
  <c r="G146" i="9"/>
  <c r="E146" i="9" s="1"/>
  <c r="B146" i="9" s="1"/>
  <c r="F146" i="9"/>
  <c r="H145" i="9"/>
  <c r="E145" i="9" s="1"/>
  <c r="G145" i="9"/>
  <c r="F145" i="9"/>
  <c r="B145" i="9" s="1"/>
  <c r="H144" i="9"/>
  <c r="G144" i="9"/>
  <c r="E144" i="9" s="1"/>
  <c r="B144" i="9" s="1"/>
  <c r="F144" i="9"/>
  <c r="H143" i="9"/>
  <c r="G143" i="9"/>
  <c r="E143" i="9" s="1"/>
  <c r="F143" i="9"/>
  <c r="H142" i="9"/>
  <c r="G142" i="9"/>
  <c r="E142" i="9" s="1"/>
  <c r="B142" i="9" s="1"/>
  <c r="F142" i="9"/>
  <c r="H141" i="9"/>
  <c r="E141" i="9" s="1"/>
  <c r="G141" i="9"/>
  <c r="F141" i="9"/>
  <c r="B141" i="9" s="1"/>
  <c r="H140" i="9"/>
  <c r="G140" i="9"/>
  <c r="E140" i="9" s="1"/>
  <c r="B140" i="9" s="1"/>
  <c r="F140" i="9"/>
  <c r="H139" i="9"/>
  <c r="G139" i="9"/>
  <c r="E139" i="9" s="1"/>
  <c r="F139" i="9"/>
  <c r="H138" i="9"/>
  <c r="G138" i="9"/>
  <c r="E138" i="9" s="1"/>
  <c r="B138" i="9" s="1"/>
  <c r="F138" i="9"/>
  <c r="H137" i="9"/>
  <c r="E137" i="9" s="1"/>
  <c r="G137" i="9"/>
  <c r="F137" i="9"/>
  <c r="B137" i="9" s="1"/>
  <c r="H136" i="9"/>
  <c r="G136" i="9"/>
  <c r="E136" i="9" s="1"/>
  <c r="B136" i="9" s="1"/>
  <c r="F136" i="9"/>
  <c r="H135" i="9"/>
  <c r="G135" i="9"/>
  <c r="E135" i="9" s="1"/>
  <c r="F135" i="9"/>
  <c r="H134" i="9"/>
  <c r="G134" i="9"/>
  <c r="E134" i="9" s="1"/>
  <c r="B134" i="9" s="1"/>
  <c r="F134" i="9"/>
  <c r="H133" i="9"/>
  <c r="E133" i="9" s="1"/>
  <c r="G133" i="9"/>
  <c r="F133" i="9"/>
  <c r="B133" i="9" s="1"/>
  <c r="H132" i="9"/>
  <c r="G132" i="9"/>
  <c r="E132" i="9" s="1"/>
  <c r="B132" i="9" s="1"/>
  <c r="F132" i="9"/>
  <c r="H131" i="9"/>
  <c r="G131" i="9"/>
  <c r="E131" i="9" s="1"/>
  <c r="F131" i="9"/>
  <c r="H130" i="9"/>
  <c r="G130" i="9"/>
  <c r="E130" i="9" s="1"/>
  <c r="B130" i="9" s="1"/>
  <c r="F130" i="9"/>
  <c r="H129" i="9"/>
  <c r="E129" i="9" s="1"/>
  <c r="G129" i="9"/>
  <c r="F129" i="9"/>
  <c r="B129" i="9" s="1"/>
  <c r="H128" i="9"/>
  <c r="G128" i="9"/>
  <c r="E128" i="9" s="1"/>
  <c r="B128" i="9" s="1"/>
  <c r="F128" i="9"/>
  <c r="H127" i="9"/>
  <c r="G127" i="9"/>
  <c r="E127" i="9" s="1"/>
  <c r="F127" i="9"/>
  <c r="H126" i="9"/>
  <c r="G126" i="9"/>
  <c r="E126" i="9" s="1"/>
  <c r="B126" i="9" s="1"/>
  <c r="F126" i="9"/>
  <c r="H125" i="9"/>
  <c r="E125" i="9" s="1"/>
  <c r="G125" i="9"/>
  <c r="F125" i="9"/>
  <c r="B125" i="9" s="1"/>
  <c r="H124" i="9"/>
  <c r="G124" i="9"/>
  <c r="E124" i="9" s="1"/>
  <c r="B124" i="9" s="1"/>
  <c r="F124" i="9"/>
  <c r="H123" i="9"/>
  <c r="G123" i="9"/>
  <c r="E123" i="9" s="1"/>
  <c r="F123" i="9"/>
  <c r="H122" i="9"/>
  <c r="G122" i="9"/>
  <c r="E122" i="9" s="1"/>
  <c r="B122" i="9" s="1"/>
  <c r="F122" i="9"/>
  <c r="H121" i="9"/>
  <c r="E121" i="9" s="1"/>
  <c r="G121" i="9"/>
  <c r="F121" i="9"/>
  <c r="B121" i="9" s="1"/>
  <c r="H120" i="9"/>
  <c r="G120" i="9"/>
  <c r="E120" i="9" s="1"/>
  <c r="B120" i="9" s="1"/>
  <c r="F120" i="9"/>
  <c r="H119" i="9"/>
  <c r="E119" i="9" s="1"/>
  <c r="G119" i="9"/>
  <c r="F119" i="9"/>
  <c r="B119" i="9" s="1"/>
  <c r="H118" i="9"/>
  <c r="G118" i="9"/>
  <c r="E118" i="9" s="1"/>
  <c r="B118" i="9" s="1"/>
  <c r="F118" i="9"/>
  <c r="H117" i="9"/>
  <c r="E117" i="9" s="1"/>
  <c r="G117" i="9"/>
  <c r="F117" i="9"/>
  <c r="B117" i="9" s="1"/>
  <c r="H116" i="9"/>
  <c r="G116" i="9"/>
  <c r="E116" i="9" s="1"/>
  <c r="B116" i="9" s="1"/>
  <c r="F116" i="9"/>
  <c r="H115" i="9"/>
  <c r="G115" i="9"/>
  <c r="E115" i="9" s="1"/>
  <c r="F115" i="9"/>
  <c r="H114" i="9"/>
  <c r="G114" i="9"/>
  <c r="E114" i="9" s="1"/>
  <c r="B114" i="9" s="1"/>
  <c r="F114" i="9"/>
  <c r="H113" i="9"/>
  <c r="E113" i="9" s="1"/>
  <c r="G113" i="9"/>
  <c r="F113" i="9"/>
  <c r="B113" i="9" s="1"/>
  <c r="H112" i="9"/>
  <c r="G112" i="9"/>
  <c r="E112" i="9" s="1"/>
  <c r="B112" i="9" s="1"/>
  <c r="F112" i="9"/>
  <c r="H111" i="9"/>
  <c r="G111" i="9"/>
  <c r="F111" i="9"/>
  <c r="E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F54" i="9"/>
  <c r="H53" i="9"/>
  <c r="E53" i="9" s="1"/>
  <c r="G53" i="9"/>
  <c r="F53" i="9"/>
  <c r="B53" i="9"/>
  <c r="H52" i="9"/>
  <c r="G52" i="9"/>
  <c r="F52" i="9"/>
  <c r="E52" i="9"/>
  <c r="B52" i="9" s="1"/>
  <c r="H51" i="9"/>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F34" i="9"/>
  <c r="H33" i="9"/>
  <c r="E33" i="9" s="1"/>
  <c r="G33" i="9"/>
  <c r="F33" i="9"/>
  <c r="B33" i="9"/>
  <c r="H32" i="9"/>
  <c r="G32" i="9"/>
  <c r="F32" i="9"/>
  <c r="E32" i="9"/>
  <c r="B32" i="9" s="1"/>
  <c r="H31" i="9"/>
  <c r="G31" i="9"/>
  <c r="F31" i="9"/>
  <c r="H30" i="9"/>
  <c r="G30" i="9"/>
  <c r="E30" i="9" s="1"/>
  <c r="B30" i="9" s="1"/>
  <c r="F30" i="9"/>
  <c r="H29" i="9"/>
  <c r="E29" i="9" s="1"/>
  <c r="G29" i="9"/>
  <c r="F29" i="9"/>
  <c r="B29" i="9"/>
  <c r="H28" i="9"/>
  <c r="G28" i="9"/>
  <c r="F28" i="9"/>
  <c r="E28" i="9"/>
  <c r="B28" i="9" s="1"/>
  <c r="H27" i="9"/>
  <c r="G27" i="9"/>
  <c r="E27" i="9" s="1"/>
  <c r="B27" i="9" s="1"/>
  <c r="F27" i="9"/>
  <c r="H26" i="9"/>
  <c r="G26" i="9"/>
  <c r="F26" i="9"/>
  <c r="H25" i="9"/>
  <c r="E25" i="9" s="1"/>
  <c r="G25" i="9"/>
  <c r="F25" i="9"/>
  <c r="B25" i="9"/>
  <c r="F24" i="9"/>
  <c r="F4" i="9"/>
  <c r="O3" i="9"/>
  <c r="I3" i="9"/>
  <c r="G197" i="9" s="1"/>
  <c r="E197" i="9" s="1"/>
  <c r="B197" i="9" s="1"/>
  <c r="H3" i="9"/>
  <c r="G3" i="9"/>
  <c r="D104" i="8"/>
  <c r="D97" i="8"/>
  <c r="D92" i="8"/>
  <c r="D87" i="8"/>
  <c r="D82" i="8"/>
  <c r="D77" i="8"/>
  <c r="D72" i="8"/>
  <c r="D67" i="8"/>
  <c r="D62" i="8"/>
  <c r="D57" i="8"/>
  <c r="D52" i="8"/>
  <c r="D46" i="8"/>
  <c r="D37" i="8"/>
  <c r="D27" i="8"/>
  <c r="D25" i="8"/>
  <c r="D18" i="8"/>
  <c r="D8" i="8"/>
  <c r="D6" i="8"/>
  <c r="E44" i="7"/>
  <c r="D44" i="7"/>
  <c r="E39" i="7"/>
  <c r="D39" i="7"/>
  <c r="D38" i="7" s="1"/>
  <c r="E38" i="7"/>
  <c r="E30" i="7"/>
  <c r="D30" i="7"/>
  <c r="D22" i="7" s="1"/>
  <c r="D5" i="7" s="1"/>
  <c r="E23" i="7"/>
  <c r="E22" i="7" s="1"/>
  <c r="D23" i="7"/>
  <c r="E14" i="7"/>
  <c r="D1547" i="1" s="1"/>
  <c r="H1547" i="1" s="1"/>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2" i="4"/>
  <c r="F641" i="4"/>
  <c r="F638" i="4"/>
  <c r="F637" i="4"/>
  <c r="E636" i="4"/>
  <c r="D636" i="4"/>
  <c r="F636" i="4" s="1"/>
  <c r="F635" i="4"/>
  <c r="F634" i="4"/>
  <c r="F633" i="4"/>
  <c r="E633" i="4"/>
  <c r="D627" i="1" s="1"/>
  <c r="D633" i="4"/>
  <c r="F632" i="4"/>
  <c r="F631" i="4"/>
  <c r="F630"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85" i="1" s="1"/>
  <c r="D591" i="4"/>
  <c r="F591" i="4" s="1"/>
  <c r="F590" i="4"/>
  <c r="E589" i="4"/>
  <c r="D589" i="4"/>
  <c r="C583" i="1" s="1"/>
  <c r="F588" i="4"/>
  <c r="F587" i="4"/>
  <c r="F586" i="4"/>
  <c r="F585" i="4"/>
  <c r="E585" i="4"/>
  <c r="D585" i="4"/>
  <c r="F583" i="4"/>
  <c r="F582" i="4"/>
  <c r="F581" i="4"/>
  <c r="E581" i="4"/>
  <c r="D581" i="4"/>
  <c r="F580" i="4"/>
  <c r="F579" i="4"/>
  <c r="F578" i="4"/>
  <c r="E578" i="4"/>
  <c r="D578" i="4"/>
  <c r="F577" i="4"/>
  <c r="F576" i="4"/>
  <c r="E575" i="4"/>
  <c r="D575" i="4"/>
  <c r="F575" i="4" s="1"/>
  <c r="F574" i="4"/>
  <c r="F573" i="4"/>
  <c r="E572" i="4"/>
  <c r="E571" i="4" s="1"/>
  <c r="D565" i="1"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F470" i="4"/>
  <c r="E470" i="4"/>
  <c r="D470" i="4"/>
  <c r="F469" i="4"/>
  <c r="F468" i="4"/>
  <c r="F467" i="4"/>
  <c r="E467" i="4"/>
  <c r="E466" i="4" s="1"/>
  <c r="D460" i="1" s="1"/>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D428" i="4"/>
  <c r="E427" i="4"/>
  <c r="D422" i="1" s="1"/>
  <c r="D427" i="4"/>
  <c r="D648" i="4" s="1"/>
  <c r="F426" i="4"/>
  <c r="E426" i="4"/>
  <c r="D426" i="4"/>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E308"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D263" i="4"/>
  <c r="F262" i="4"/>
  <c r="E262" i="4"/>
  <c r="D258" i="1"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E125" i="4" s="1"/>
  <c r="D129" i="4"/>
  <c r="F129" i="4" s="1"/>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H26" i="3"/>
  <c r="G26" i="3"/>
  <c r="B26" i="3"/>
  <c r="I24" i="3"/>
  <c r="G24" i="3"/>
  <c r="B24" i="3"/>
  <c r="G23" i="3"/>
  <c r="B23" i="3"/>
  <c r="G22" i="3"/>
  <c r="B22" i="3"/>
  <c r="G21" i="3"/>
  <c r="B21" i="3"/>
  <c r="G19" i="3"/>
  <c r="B19" i="3"/>
  <c r="G18" i="3"/>
  <c r="B18" i="3"/>
  <c r="G17" i="3"/>
  <c r="B17" i="3"/>
  <c r="G16" i="3"/>
  <c r="B16" i="3"/>
  <c r="H10" i="3" a="1"/>
  <c r="H10" i="3"/>
  <c r="L3" i="9" s="1"/>
  <c r="H1686" i="1"/>
  <c r="G1686" i="1"/>
  <c r="C1686" i="1"/>
  <c r="C1685" i="1"/>
  <c r="C1684" i="1"/>
  <c r="H1684" i="1" s="1"/>
  <c r="H1683" i="1"/>
  <c r="C1683" i="1"/>
  <c r="G1683" i="1" s="1"/>
  <c r="H1682" i="1"/>
  <c r="G1682" i="1"/>
  <c r="C1682" i="1"/>
  <c r="C1681" i="1"/>
  <c r="C1680" i="1"/>
  <c r="H1680" i="1" s="1"/>
  <c r="H1679" i="1"/>
  <c r="C1679" i="1"/>
  <c r="G1679" i="1" s="1"/>
  <c r="H1678" i="1"/>
  <c r="G1678" i="1"/>
  <c r="C1678" i="1"/>
  <c r="C1677" i="1"/>
  <c r="C1676" i="1"/>
  <c r="H1676" i="1" s="1"/>
  <c r="H1675" i="1"/>
  <c r="C1675" i="1"/>
  <c r="G1675" i="1" s="1"/>
  <c r="H1674" i="1"/>
  <c r="G1674" i="1"/>
  <c r="C1674" i="1"/>
  <c r="C1673" i="1"/>
  <c r="C1672" i="1"/>
  <c r="H1672" i="1" s="1"/>
  <c r="H1671" i="1"/>
  <c r="C1671" i="1"/>
  <c r="G1671" i="1" s="1"/>
  <c r="H1670" i="1"/>
  <c r="G1670" i="1"/>
  <c r="C1670" i="1"/>
  <c r="C1669" i="1"/>
  <c r="C1668" i="1"/>
  <c r="H1668" i="1" s="1"/>
  <c r="H1667" i="1"/>
  <c r="C1667" i="1"/>
  <c r="G1667" i="1" s="1"/>
  <c r="H1666" i="1"/>
  <c r="G1666" i="1"/>
  <c r="C1666" i="1"/>
  <c r="C1665" i="1"/>
  <c r="C1664" i="1"/>
  <c r="H1664" i="1" s="1"/>
  <c r="H1663" i="1"/>
  <c r="G1663" i="1"/>
  <c r="C1663" i="1"/>
  <c r="H1662" i="1"/>
  <c r="G1662" i="1"/>
  <c r="C1662" i="1"/>
  <c r="C1661" i="1"/>
  <c r="C1660" i="1"/>
  <c r="H1660" i="1" s="1"/>
  <c r="H1659" i="1"/>
  <c r="G1659" i="1"/>
  <c r="C1659" i="1"/>
  <c r="H1658" i="1"/>
  <c r="G1658" i="1"/>
  <c r="C1658" i="1"/>
  <c r="C1657" i="1"/>
  <c r="C1656" i="1"/>
  <c r="H1656" i="1" s="1"/>
  <c r="H1655" i="1"/>
  <c r="G1655" i="1"/>
  <c r="C1655" i="1"/>
  <c r="H1654" i="1"/>
  <c r="G1654" i="1"/>
  <c r="C1654" i="1"/>
  <c r="C1653" i="1"/>
  <c r="C1652" i="1"/>
  <c r="H1652" i="1" s="1"/>
  <c r="H1651" i="1"/>
  <c r="G1651" i="1"/>
  <c r="C1651" i="1"/>
  <c r="H1650" i="1"/>
  <c r="G1650" i="1"/>
  <c r="C1650" i="1"/>
  <c r="C1649" i="1"/>
  <c r="C1648" i="1"/>
  <c r="H1648" i="1" s="1"/>
  <c r="H1647" i="1"/>
  <c r="G1647" i="1"/>
  <c r="C1647" i="1"/>
  <c r="H1646" i="1"/>
  <c r="G1646" i="1"/>
  <c r="C1646" i="1"/>
  <c r="C1645" i="1"/>
  <c r="C1644" i="1"/>
  <c r="H1644" i="1" s="1"/>
  <c r="H1643" i="1"/>
  <c r="G1643" i="1"/>
  <c r="C1643" i="1"/>
  <c r="H1642" i="1"/>
  <c r="G1642" i="1"/>
  <c r="C1642" i="1"/>
  <c r="C1641" i="1"/>
  <c r="C1640" i="1"/>
  <c r="H1640" i="1" s="1"/>
  <c r="H1639" i="1"/>
  <c r="G1639" i="1"/>
  <c r="C1639" i="1"/>
  <c r="H1638" i="1"/>
  <c r="G1638" i="1"/>
  <c r="C1638" i="1"/>
  <c r="C1637" i="1"/>
  <c r="C1636" i="1"/>
  <c r="H1636" i="1" s="1"/>
  <c r="H1635" i="1"/>
  <c r="G1635" i="1"/>
  <c r="C1635" i="1"/>
  <c r="H1634" i="1"/>
  <c r="G1634" i="1"/>
  <c r="C1634" i="1"/>
  <c r="C1633" i="1"/>
  <c r="C1632" i="1"/>
  <c r="H1632" i="1" s="1"/>
  <c r="H1631" i="1"/>
  <c r="G1631" i="1"/>
  <c r="C1631" i="1"/>
  <c r="H1630" i="1"/>
  <c r="G1630" i="1"/>
  <c r="C1630" i="1"/>
  <c r="C1629" i="1"/>
  <c r="H1627" i="1"/>
  <c r="G1627" i="1"/>
  <c r="C1627" i="1"/>
  <c r="H1626" i="1"/>
  <c r="G1626" i="1"/>
  <c r="C1626" i="1"/>
  <c r="C1625" i="1"/>
  <c r="C1624" i="1"/>
  <c r="H1624" i="1" s="1"/>
  <c r="H1623" i="1"/>
  <c r="G1623" i="1"/>
  <c r="C1623" i="1"/>
  <c r="C1620" i="1"/>
  <c r="H1620" i="1" s="1"/>
  <c r="H1619" i="1"/>
  <c r="G1619" i="1"/>
  <c r="C1619" i="1"/>
  <c r="H1618" i="1"/>
  <c r="G1618" i="1"/>
  <c r="C1618" i="1"/>
  <c r="C1617" i="1"/>
  <c r="C1616" i="1"/>
  <c r="H1616" i="1" s="1"/>
  <c r="H1615" i="1"/>
  <c r="G1615" i="1"/>
  <c r="C1615" i="1"/>
  <c r="H1614" i="1"/>
  <c r="G1614" i="1"/>
  <c r="C1614" i="1"/>
  <c r="C1613" i="1"/>
  <c r="C1612" i="1"/>
  <c r="H1612" i="1" s="1"/>
  <c r="H1611" i="1"/>
  <c r="G1611" i="1"/>
  <c r="C1611" i="1"/>
  <c r="H1610" i="1"/>
  <c r="G1610" i="1"/>
  <c r="C1610" i="1"/>
  <c r="C1609" i="1"/>
  <c r="C1608" i="1"/>
  <c r="H1608" i="1" s="1"/>
  <c r="H1607" i="1"/>
  <c r="G1607" i="1"/>
  <c r="C1607" i="1"/>
  <c r="H1606" i="1"/>
  <c r="G1606" i="1"/>
  <c r="C1606" i="1"/>
  <c r="C1605" i="1"/>
  <c r="C1604" i="1"/>
  <c r="H1604" i="1" s="1"/>
  <c r="H1603" i="1"/>
  <c r="G1603" i="1"/>
  <c r="C1603" i="1"/>
  <c r="H1602" i="1"/>
  <c r="G1602" i="1"/>
  <c r="C1602" i="1"/>
  <c r="C1601" i="1"/>
  <c r="C1600" i="1"/>
  <c r="H1600" i="1" s="1"/>
  <c r="H1599" i="1"/>
  <c r="G1599" i="1"/>
  <c r="C1599" i="1"/>
  <c r="H1598" i="1"/>
  <c r="G1598" i="1"/>
  <c r="C1598" i="1"/>
  <c r="C1597" i="1"/>
  <c r="C1596" i="1"/>
  <c r="H1596" i="1" s="1"/>
  <c r="H1595" i="1"/>
  <c r="G1595" i="1"/>
  <c r="C1595" i="1"/>
  <c r="H1594" i="1"/>
  <c r="G1594" i="1"/>
  <c r="C1594" i="1"/>
  <c r="C1593" i="1"/>
  <c r="C1592" i="1"/>
  <c r="H1592" i="1" s="1"/>
  <c r="H1591" i="1"/>
  <c r="G1591" i="1"/>
  <c r="C1591" i="1"/>
  <c r="H1590" i="1"/>
  <c r="G1590" i="1"/>
  <c r="C1590" i="1"/>
  <c r="C1589" i="1"/>
  <c r="C1588" i="1"/>
  <c r="H1588" i="1" s="1"/>
  <c r="H1587" i="1"/>
  <c r="G1587" i="1"/>
  <c r="C1587" i="1"/>
  <c r="H1586" i="1"/>
  <c r="G1586" i="1"/>
  <c r="C1586" i="1"/>
  <c r="C1585" i="1"/>
  <c r="C1584" i="1"/>
  <c r="H1584" i="1" s="1"/>
  <c r="H1583" i="1"/>
  <c r="G1583" i="1"/>
  <c r="C1583" i="1"/>
  <c r="H1582" i="1"/>
  <c r="G1582" i="1"/>
  <c r="C1582" i="1"/>
  <c r="H1581" i="1"/>
  <c r="D1581" i="1"/>
  <c r="C1581" i="1"/>
  <c r="G1581" i="1" s="1"/>
  <c r="D1580" i="1"/>
  <c r="G1580" i="1" s="1"/>
  <c r="C1580" i="1"/>
  <c r="H1579" i="1"/>
  <c r="D1579" i="1"/>
  <c r="C1579" i="1"/>
  <c r="G1579" i="1" s="1"/>
  <c r="I1579" i="1" s="1"/>
  <c r="D1578" i="1"/>
  <c r="G1578" i="1" s="1"/>
  <c r="C1578" i="1"/>
  <c r="H1578" i="1" s="1"/>
  <c r="D1577" i="1"/>
  <c r="G1577" i="1" s="1"/>
  <c r="C1577" i="1"/>
  <c r="H1576" i="1"/>
  <c r="D1576" i="1"/>
  <c r="C1576" i="1"/>
  <c r="G1576" i="1" s="1"/>
  <c r="I1576" i="1" s="1"/>
  <c r="D1575" i="1"/>
  <c r="G1575" i="1" s="1"/>
  <c r="C1575" i="1"/>
  <c r="H1575" i="1" s="1"/>
  <c r="H1574" i="1"/>
  <c r="D1574" i="1"/>
  <c r="C1574" i="1"/>
  <c r="G1574" i="1" s="1"/>
  <c r="D1573" i="1"/>
  <c r="G1573" i="1" s="1"/>
  <c r="C1573" i="1"/>
  <c r="D1572" i="1"/>
  <c r="G1572" i="1" s="1"/>
  <c r="C1572" i="1"/>
  <c r="H1572" i="1" s="1"/>
  <c r="D1571" i="1"/>
  <c r="G1571" i="1" s="1"/>
  <c r="C1571" i="1"/>
  <c r="H1570" i="1"/>
  <c r="D1570" i="1"/>
  <c r="C1570" i="1"/>
  <c r="G1570" i="1" s="1"/>
  <c r="I1570" i="1" s="1"/>
  <c r="D1569" i="1"/>
  <c r="G1569" i="1" s="1"/>
  <c r="C1569" i="1"/>
  <c r="H1569" i="1" s="1"/>
  <c r="H1568" i="1"/>
  <c r="D1568" i="1"/>
  <c r="C1568" i="1"/>
  <c r="G1568" i="1" s="1"/>
  <c r="D1567" i="1"/>
  <c r="G1567" i="1" s="1"/>
  <c r="C1567" i="1"/>
  <c r="H1566" i="1"/>
  <c r="D1566" i="1"/>
  <c r="C1566" i="1"/>
  <c r="G1566" i="1" s="1"/>
  <c r="I1566" i="1" s="1"/>
  <c r="D1565" i="1"/>
  <c r="G1565" i="1" s="1"/>
  <c r="C1565" i="1"/>
  <c r="H1565" i="1" s="1"/>
  <c r="H1564" i="1"/>
  <c r="D1564" i="1"/>
  <c r="C1564" i="1"/>
  <c r="G1564" i="1" s="1"/>
  <c r="H1563" i="1"/>
  <c r="D1563" i="1"/>
  <c r="C1563" i="1"/>
  <c r="G1563" i="1" s="1"/>
  <c r="D1562" i="1"/>
  <c r="G1562" i="1" s="1"/>
  <c r="C1562" i="1"/>
  <c r="H1562" i="1" s="1"/>
  <c r="H1561" i="1"/>
  <c r="D1561" i="1"/>
  <c r="C1561" i="1"/>
  <c r="G1561" i="1" s="1"/>
  <c r="I1561" i="1" s="1"/>
  <c r="J1560" i="1"/>
  <c r="D1560" i="1"/>
  <c r="G1560" i="1" s="1"/>
  <c r="C1560" i="1"/>
  <c r="H1560" i="1" s="1"/>
  <c r="H1559" i="1"/>
  <c r="D1559" i="1"/>
  <c r="C1559" i="1"/>
  <c r="G1559" i="1" s="1"/>
  <c r="D1558" i="1"/>
  <c r="G1558" i="1" s="1"/>
  <c r="C1558" i="1"/>
  <c r="H1558" i="1" s="1"/>
  <c r="H1557" i="1"/>
  <c r="D1557" i="1"/>
  <c r="C1557" i="1"/>
  <c r="G1557" i="1" s="1"/>
  <c r="I1557" i="1" s="1"/>
  <c r="H1556" i="1"/>
  <c r="D1556" i="1"/>
  <c r="C1556" i="1"/>
  <c r="G1556" i="1" s="1"/>
  <c r="H1555" i="1"/>
  <c r="D1555" i="1"/>
  <c r="C1555" i="1"/>
  <c r="G1555" i="1" s="1"/>
  <c r="D1554" i="1"/>
  <c r="G1554" i="1" s="1"/>
  <c r="C1554" i="1"/>
  <c r="H1554" i="1" s="1"/>
  <c r="H1553" i="1"/>
  <c r="D1553" i="1"/>
  <c r="C1553" i="1"/>
  <c r="G1553" i="1" s="1"/>
  <c r="I1553" i="1" s="1"/>
  <c r="J1552" i="1"/>
  <c r="D1552" i="1"/>
  <c r="G1552" i="1" s="1"/>
  <c r="C1552" i="1"/>
  <c r="H1552" i="1" s="1"/>
  <c r="H1551" i="1"/>
  <c r="D1551" i="1"/>
  <c r="C1551" i="1"/>
  <c r="G1551" i="1" s="1"/>
  <c r="D1550" i="1"/>
  <c r="G1550" i="1" s="1"/>
  <c r="C1550" i="1"/>
  <c r="H1550" i="1" s="1"/>
  <c r="H1549" i="1"/>
  <c r="D1549" i="1"/>
  <c r="C1549" i="1"/>
  <c r="G1549" i="1" s="1"/>
  <c r="I1549" i="1" s="1"/>
  <c r="J1548" i="1"/>
  <c r="D1548" i="1"/>
  <c r="G1548" i="1" s="1"/>
  <c r="C1548" i="1"/>
  <c r="H1548" i="1" s="1"/>
  <c r="G1547" i="1"/>
  <c r="C1547" i="1"/>
  <c r="J1547" i="1" s="1"/>
  <c r="D1546" i="1"/>
  <c r="C1546" i="1"/>
  <c r="H1545" i="1"/>
  <c r="G1545" i="1"/>
  <c r="I1545" i="1" s="1"/>
  <c r="D1545" i="1"/>
  <c r="J1545" i="1" s="1"/>
  <c r="C1545" i="1"/>
  <c r="D1544" i="1"/>
  <c r="C1544" i="1"/>
  <c r="H1543" i="1"/>
  <c r="G1543" i="1"/>
  <c r="I1543" i="1" s="1"/>
  <c r="D1543" i="1"/>
  <c r="J1543" i="1" s="1"/>
  <c r="C1543" i="1"/>
  <c r="D1542" i="1"/>
  <c r="C1542" i="1"/>
  <c r="H1541" i="1"/>
  <c r="G1541" i="1"/>
  <c r="I1541" i="1" s="1"/>
  <c r="D1541" i="1"/>
  <c r="J1541" i="1" s="1"/>
  <c r="C1541" i="1"/>
  <c r="H1540" i="1"/>
  <c r="G1540"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D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D727" i="1"/>
  <c r="G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C649" i="1"/>
  <c r="D648" i="1"/>
  <c r="H648" i="1" s="1"/>
  <c r="C648" i="1"/>
  <c r="H647" i="1"/>
  <c r="G647" i="1"/>
  <c r="D647" i="1"/>
  <c r="C647" i="1"/>
  <c r="D646" i="1"/>
  <c r="H646" i="1" s="1"/>
  <c r="C646" i="1"/>
  <c r="H645" i="1"/>
  <c r="G645" i="1"/>
  <c r="D645" i="1"/>
  <c r="C645" i="1"/>
  <c r="C642" i="1"/>
  <c r="D636" i="1"/>
  <c r="H636" i="1" s="1"/>
  <c r="C636" i="1"/>
  <c r="D635" i="1"/>
  <c r="H635" i="1" s="1"/>
  <c r="C635" i="1"/>
  <c r="H632" i="1"/>
  <c r="G632" i="1"/>
  <c r="D632" i="1"/>
  <c r="C632" i="1"/>
  <c r="H631" i="1"/>
  <c r="G631" i="1"/>
  <c r="D631" i="1"/>
  <c r="C631" i="1"/>
  <c r="D630" i="1"/>
  <c r="H629" i="1"/>
  <c r="G629" i="1"/>
  <c r="D629" i="1"/>
  <c r="C629" i="1"/>
  <c r="H628" i="1"/>
  <c r="G628" i="1"/>
  <c r="D628" i="1"/>
  <c r="C628" i="1"/>
  <c r="G627" i="1"/>
  <c r="C627" i="1"/>
  <c r="H627" i="1" s="1"/>
  <c r="D626" i="1"/>
  <c r="C626" i="1"/>
  <c r="H626" i="1" s="1"/>
  <c r="D625" i="1"/>
  <c r="C625" i="1"/>
  <c r="H625" i="1" s="1"/>
  <c r="D624" i="1"/>
  <c r="C624" i="1"/>
  <c r="H624"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H610" i="1"/>
  <c r="C610" i="1"/>
  <c r="G610" i="1" s="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C585" i="1"/>
  <c r="H584" i="1"/>
  <c r="G584" i="1"/>
  <c r="D584" i="1"/>
  <c r="C584" i="1"/>
  <c r="D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G375" i="1"/>
  <c r="D375" i="1"/>
  <c r="H375" i="1" s="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H300" i="1" s="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D218" i="1"/>
  <c r="D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D195" i="1"/>
  <c r="H195" i="1" s="1"/>
  <c r="C195" i="1"/>
  <c r="H194" i="1"/>
  <c r="G194" i="1"/>
  <c r="D194" i="1"/>
  <c r="C194" i="1"/>
  <c r="G193" i="1"/>
  <c r="D193" i="1"/>
  <c r="H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D180" i="1"/>
  <c r="G180" i="1" s="1"/>
  <c r="C180" i="1"/>
  <c r="H179" i="1"/>
  <c r="G179" i="1"/>
  <c r="D179" i="1"/>
  <c r="C179" i="1"/>
  <c r="H178" i="1"/>
  <c r="D178" i="1"/>
  <c r="G178" i="1" s="1"/>
  <c r="C178" i="1"/>
  <c r="H177" i="1"/>
  <c r="G177" i="1"/>
  <c r="D177" i="1"/>
  <c r="C177" i="1"/>
  <c r="H176" i="1"/>
  <c r="G176" i="1"/>
  <c r="D176" i="1"/>
  <c r="C176" i="1"/>
  <c r="D175" i="1"/>
  <c r="G175" i="1" s="1"/>
  <c r="C175" i="1"/>
  <c r="C174" i="1"/>
  <c r="H173" i="1"/>
  <c r="G173" i="1"/>
  <c r="D173" i="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C166" i="1"/>
  <c r="D165" i="1"/>
  <c r="H165" i="1" s="1"/>
  <c r="C165" i="1"/>
  <c r="H164" i="1"/>
  <c r="G164" i="1"/>
  <c r="D164" i="1"/>
  <c r="C164" i="1"/>
  <c r="D163" i="1"/>
  <c r="H163" i="1" s="1"/>
  <c r="C163" i="1"/>
  <c r="H162" i="1"/>
  <c r="G162" i="1"/>
  <c r="D162" i="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H151" i="1"/>
  <c r="G151" i="1"/>
  <c r="D151" i="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G132" i="1"/>
  <c r="D132" i="1"/>
  <c r="H132" i="1" s="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D3" i="1"/>
  <c r="E31" i="9" l="1"/>
  <c r="B31" i="9" s="1"/>
  <c r="E324" i="9"/>
  <c r="B324" i="9" s="1"/>
  <c r="E37" i="9"/>
  <c r="B37" i="9" s="1"/>
  <c r="E329" i="9"/>
  <c r="B329" i="9" s="1"/>
  <c r="E36" i="9"/>
  <c r="B36" i="9" s="1"/>
  <c r="G734" i="1"/>
  <c r="G729" i="1"/>
  <c r="F238" i="9"/>
  <c r="H676" i="1"/>
  <c r="E26" i="9"/>
  <c r="B26" i="9" s="1"/>
  <c r="G648" i="1"/>
  <c r="G646" i="1"/>
  <c r="G649" i="1"/>
  <c r="G636" i="1"/>
  <c r="G635" i="1"/>
  <c r="G300" i="1"/>
  <c r="G422" i="1"/>
  <c r="H422" i="1"/>
  <c r="E647" i="4"/>
  <c r="D641" i="1" s="1"/>
  <c r="D212" i="1"/>
  <c r="G213" i="1"/>
  <c r="E202" i="4"/>
  <c r="D198" i="1" s="1"/>
  <c r="G195" i="1"/>
  <c r="F194" i="4"/>
  <c r="G191" i="1"/>
  <c r="H190" i="1"/>
  <c r="E54" i="9"/>
  <c r="B54" i="9" s="1"/>
  <c r="B241" i="9"/>
  <c r="E51" i="9"/>
  <c r="B51" i="9" s="1"/>
  <c r="B238" i="9"/>
  <c r="H174" i="1"/>
  <c r="H175" i="1"/>
  <c r="F178" i="4"/>
  <c r="G165" i="1"/>
  <c r="G161" i="1"/>
  <c r="G163" i="1"/>
  <c r="F165" i="4"/>
  <c r="G156" i="1"/>
  <c r="G158" i="1"/>
  <c r="F160" i="4"/>
  <c r="G155" i="1"/>
  <c r="H150" i="1"/>
  <c r="G150" i="1"/>
  <c r="E153" i="4"/>
  <c r="D149" i="1" s="1"/>
  <c r="F154" i="4"/>
  <c r="G108" i="1"/>
  <c r="G113" i="1"/>
  <c r="E46" i="9"/>
  <c r="B46" i="9" s="1"/>
  <c r="G64" i="1"/>
  <c r="E34" i="9"/>
  <c r="B34" i="9" s="1"/>
  <c r="E49" i="4"/>
  <c r="D45" i="1" s="1"/>
  <c r="G65" i="1"/>
  <c r="F68" i="4"/>
  <c r="F236" i="9"/>
  <c r="B236" i="9" s="1"/>
  <c r="E320" i="9"/>
  <c r="B320" i="9" s="1"/>
  <c r="E307" i="9"/>
  <c r="B307" i="9" s="1"/>
  <c r="E311" i="9"/>
  <c r="B311" i="9" s="1"/>
  <c r="G415" i="1"/>
  <c r="H423" i="1"/>
  <c r="G423" i="1"/>
  <c r="F428" i="4"/>
  <c r="G414" i="1"/>
  <c r="D421" i="1"/>
  <c r="E648" i="4"/>
  <c r="D642" i="1" s="1"/>
  <c r="G583" i="1"/>
  <c r="H583" i="1"/>
  <c r="G585" i="1"/>
  <c r="H585" i="1"/>
  <c r="G258" i="1"/>
  <c r="H258" i="1"/>
  <c r="G383" i="1"/>
  <c r="H383" i="1"/>
  <c r="G460" i="1"/>
  <c r="H460" i="1"/>
  <c r="H1585" i="1"/>
  <c r="G1585" i="1"/>
  <c r="H1593" i="1"/>
  <c r="G1593" i="1"/>
  <c r="H1605" i="1"/>
  <c r="G1605" i="1"/>
  <c r="H1613" i="1"/>
  <c r="G1613" i="1"/>
  <c r="H1617" i="1"/>
  <c r="G1617" i="1"/>
  <c r="H1669" i="1"/>
  <c r="G1669" i="1"/>
  <c r="D221" i="4"/>
  <c r="F222" i="4"/>
  <c r="F647" i="4"/>
  <c r="C641" i="1"/>
  <c r="E5" i="6"/>
  <c r="D1402" i="1"/>
  <c r="C218" i="1"/>
  <c r="C269" i="1"/>
  <c r="C508" i="1"/>
  <c r="G624" i="1"/>
  <c r="G625" i="1"/>
  <c r="G626" i="1"/>
  <c r="H1546" i="1"/>
  <c r="G1546" i="1"/>
  <c r="J1546" i="1"/>
  <c r="I1550" i="1"/>
  <c r="I1554" i="1"/>
  <c r="I1558" i="1"/>
  <c r="I1562" i="1"/>
  <c r="J1567" i="1"/>
  <c r="J1573" i="1"/>
  <c r="J1580" i="1"/>
  <c r="H1629" i="1"/>
  <c r="G1629" i="1"/>
  <c r="H1633" i="1"/>
  <c r="G1633" i="1"/>
  <c r="H1637" i="1"/>
  <c r="G1637" i="1"/>
  <c r="H1641" i="1"/>
  <c r="G1641" i="1"/>
  <c r="H1645" i="1"/>
  <c r="G1645" i="1"/>
  <c r="H1649" i="1"/>
  <c r="G1649" i="1"/>
  <c r="H1653" i="1"/>
  <c r="G1653" i="1"/>
  <c r="H1657" i="1"/>
  <c r="G1657" i="1"/>
  <c r="H1661" i="1"/>
  <c r="G1661" i="1"/>
  <c r="H1665" i="1"/>
  <c r="G1665" i="1"/>
  <c r="H1681" i="1"/>
  <c r="G1681" i="1"/>
  <c r="F379" i="4"/>
  <c r="D373" i="4"/>
  <c r="F523" i="4"/>
  <c r="D522" i="4"/>
  <c r="E584" i="4"/>
  <c r="D578" i="1" s="1"/>
  <c r="E629" i="4"/>
  <c r="D623" i="1" s="1"/>
  <c r="E6" i="5"/>
  <c r="D1012" i="1"/>
  <c r="I21" i="3"/>
  <c r="G339" i="9"/>
  <c r="E339" i="9" s="1"/>
  <c r="B339" i="9" s="1"/>
  <c r="F219" i="5"/>
  <c r="C1223" i="1"/>
  <c r="H1589" i="1"/>
  <c r="G1589" i="1"/>
  <c r="H1597" i="1"/>
  <c r="G1597" i="1"/>
  <c r="H1601" i="1"/>
  <c r="G1601" i="1"/>
  <c r="H1609" i="1"/>
  <c r="G1609" i="1"/>
  <c r="H1685" i="1"/>
  <c r="G1685" i="1"/>
  <c r="G224" i="9"/>
  <c r="E224" i="9" s="1"/>
  <c r="B224" i="9" s="1"/>
  <c r="G221" i="9"/>
  <c r="E221" i="9" s="1"/>
  <c r="B221" i="9" s="1"/>
  <c r="G174" i="9"/>
  <c r="E174" i="9" s="1"/>
  <c r="B174" i="9" s="1"/>
  <c r="G216" i="9"/>
  <c r="E216" i="9" s="1"/>
  <c r="B216" i="9" s="1"/>
  <c r="F8" i="4"/>
  <c r="D7" i="4"/>
  <c r="F589" i="4"/>
  <c r="D584" i="4"/>
  <c r="F22" i="6"/>
  <c r="C1418" i="1"/>
  <c r="C4" i="1"/>
  <c r="C54" i="1"/>
  <c r="D166" i="1"/>
  <c r="D303" i="1"/>
  <c r="D316" i="1"/>
  <c r="G611" i="1"/>
  <c r="G612" i="1"/>
  <c r="G613" i="1"/>
  <c r="G614" i="1"/>
  <c r="G615" i="1"/>
  <c r="G616" i="1"/>
  <c r="G617" i="1"/>
  <c r="G618" i="1"/>
  <c r="G619" i="1"/>
  <c r="G620" i="1"/>
  <c r="G621" i="1"/>
  <c r="G622" i="1"/>
  <c r="C630" i="1"/>
  <c r="H1544" i="1"/>
  <c r="G1544" i="1"/>
  <c r="J1544" i="1"/>
  <c r="J1550" i="1"/>
  <c r="J1554" i="1"/>
  <c r="J1558" i="1"/>
  <c r="J1562" i="1"/>
  <c r="I1564" i="1"/>
  <c r="I1565" i="1"/>
  <c r="I1568" i="1"/>
  <c r="I1569" i="1"/>
  <c r="I1574" i="1"/>
  <c r="I1575" i="1"/>
  <c r="I1578" i="1"/>
  <c r="I1581" i="1"/>
  <c r="H1625" i="1"/>
  <c r="G1625" i="1"/>
  <c r="H1677" i="1"/>
  <c r="G1677" i="1"/>
  <c r="F50" i="4"/>
  <c r="D49" i="4"/>
  <c r="E430" i="4"/>
  <c r="D491" i="4"/>
  <c r="F492" i="4"/>
  <c r="F107" i="5"/>
  <c r="C1112" i="1"/>
  <c r="H316" i="9"/>
  <c r="H315" i="9"/>
  <c r="E147" i="5"/>
  <c r="D1152" i="1" s="1"/>
  <c r="D1155" i="1"/>
  <c r="H1542" i="1"/>
  <c r="G1542" i="1"/>
  <c r="I1542" i="1" s="1"/>
  <c r="J1542" i="1"/>
  <c r="I1548" i="1"/>
  <c r="I1551" i="1"/>
  <c r="I1552" i="1"/>
  <c r="I1559" i="1"/>
  <c r="I1560" i="1"/>
  <c r="J1565" i="1"/>
  <c r="H1567" i="1"/>
  <c r="I1567" i="1" s="1"/>
  <c r="J1569" i="1"/>
  <c r="H1571" i="1"/>
  <c r="H1573" i="1"/>
  <c r="I1573" i="1" s="1"/>
  <c r="J1575" i="1"/>
  <c r="H1577" i="1"/>
  <c r="J1578" i="1"/>
  <c r="H1580" i="1"/>
  <c r="I1580" i="1" s="1"/>
  <c r="H1673" i="1"/>
  <c r="G1673" i="1"/>
  <c r="D230" i="4"/>
  <c r="F362" i="4"/>
  <c r="D361" i="4"/>
  <c r="E373" i="4"/>
  <c r="F572" i="4"/>
  <c r="D571" i="4"/>
  <c r="E597" i="4"/>
  <c r="D591" i="1" s="1"/>
  <c r="E5" i="7"/>
  <c r="D1539" i="1"/>
  <c r="D7" i="5"/>
  <c r="F12" i="5"/>
  <c r="E69" i="5"/>
  <c r="F186" i="5"/>
  <c r="D178" i="5"/>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E106" i="4"/>
  <c r="D102" i="1" s="1"/>
  <c r="E134" i="4"/>
  <c r="D130" i="1" s="1"/>
  <c r="E164" i="4"/>
  <c r="D160" i="1" s="1"/>
  <c r="D479" i="4"/>
  <c r="G198" i="9"/>
  <c r="E198" i="9" s="1"/>
  <c r="B198" i="9" s="1"/>
  <c r="D597" i="4"/>
  <c r="D106" i="4"/>
  <c r="D140" i="4"/>
  <c r="D153" i="4"/>
  <c r="D164" i="4"/>
  <c r="D202" i="4"/>
  <c r="E230" i="4"/>
  <c r="D226" i="1" s="1"/>
  <c r="D309" i="4"/>
  <c r="D321" i="4"/>
  <c r="F427" i="4"/>
  <c r="D431" i="4"/>
  <c r="D535" i="4"/>
  <c r="F36" i="6"/>
  <c r="D35" i="6"/>
  <c r="F122" i="6"/>
  <c r="D114" i="6"/>
  <c r="D141" i="6" s="1"/>
  <c r="G345" i="9"/>
  <c r="E345" i="9" s="1"/>
  <c r="G190" i="9"/>
  <c r="E190" i="9" s="1"/>
  <c r="B190" i="9" s="1"/>
  <c r="G213" i="9"/>
  <c r="E213" i="9" s="1"/>
  <c r="B213" i="9" s="1"/>
  <c r="E156" i="9"/>
  <c r="B156" i="9" s="1"/>
  <c r="D629" i="4"/>
  <c r="F656" i="4"/>
  <c r="D135" i="5"/>
  <c r="F5" i="6"/>
  <c r="B111" i="9"/>
  <c r="G296" i="9"/>
  <c r="E296" i="9" s="1"/>
  <c r="B296" i="9" s="1"/>
  <c r="H336" i="9"/>
  <c r="E177" i="5"/>
  <c r="F204" i="5"/>
  <c r="D203" i="5"/>
  <c r="F130" i="6"/>
  <c r="D129" i="6"/>
  <c r="G182" i="9"/>
  <c r="E182" i="9" s="1"/>
  <c r="B182" i="9" s="1"/>
  <c r="G314" i="9"/>
  <c r="E314" i="9" s="1"/>
  <c r="B314" i="9" s="1"/>
  <c r="F89" i="5"/>
  <c r="D88" i="5"/>
  <c r="G315" i="9"/>
  <c r="E315" i="9" s="1"/>
  <c r="B315" i="9" s="1"/>
  <c r="G316" i="9"/>
  <c r="E316" i="9" s="1"/>
  <c r="B316" i="9" s="1"/>
  <c r="D147" i="5"/>
  <c r="F150" i="5"/>
  <c r="D274" i="5"/>
  <c r="F277" i="5"/>
  <c r="E35" i="6"/>
  <c r="D51" i="8"/>
  <c r="B115" i="9"/>
  <c r="B123" i="9"/>
  <c r="B127" i="9"/>
  <c r="B131" i="9"/>
  <c r="B135" i="9"/>
  <c r="B139" i="9"/>
  <c r="B143" i="9"/>
  <c r="B147" i="9"/>
  <c r="B151" i="9"/>
  <c r="B155" i="9"/>
  <c r="G177" i="9"/>
  <c r="E177" i="9" s="1"/>
  <c r="B177" i="9" s="1"/>
  <c r="G181" i="9"/>
  <c r="E181" i="9" s="1"/>
  <c r="B181" i="9" s="1"/>
  <c r="G185" i="9"/>
  <c r="E185" i="9" s="1"/>
  <c r="B185" i="9" s="1"/>
  <c r="G189" i="9"/>
  <c r="E189" i="9" s="1"/>
  <c r="B189" i="9" s="1"/>
  <c r="G193" i="9"/>
  <c r="E193" i="9" s="1"/>
  <c r="B193" i="9" s="1"/>
  <c r="E337" i="9"/>
  <c r="B337" i="9" s="1"/>
  <c r="G310" i="9"/>
  <c r="H309" i="9"/>
  <c r="M228" i="9"/>
  <c r="H310" i="9"/>
  <c r="G309" i="9"/>
  <c r="E309" i="9" s="1"/>
  <c r="B309" i="9" s="1"/>
  <c r="G300" i="9"/>
  <c r="E300" i="9" s="1"/>
  <c r="B300"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301" i="9"/>
  <c r="E301" i="9" s="1"/>
  <c r="B301" i="9" s="1"/>
  <c r="G227" i="9"/>
  <c r="E227" i="9" s="1"/>
  <c r="B227" i="9" s="1"/>
  <c r="G223" i="9"/>
  <c r="E223" i="9" s="1"/>
  <c r="B223" i="9" s="1"/>
  <c r="G219" i="9"/>
  <c r="E219" i="9" s="1"/>
  <c r="B219" i="9" s="1"/>
  <c r="G215" i="9"/>
  <c r="E215" i="9" s="1"/>
  <c r="B215" i="9" s="1"/>
  <c r="L228" i="9"/>
  <c r="G180" i="9"/>
  <c r="H179" i="9"/>
  <c r="G302" i="9"/>
  <c r="E302" i="9" s="1"/>
  <c r="B302" i="9" s="1"/>
  <c r="G212" i="9"/>
  <c r="E212" i="9" s="1"/>
  <c r="B212" i="9" s="1"/>
  <c r="G211" i="9"/>
  <c r="E211" i="9" s="1"/>
  <c r="B211" i="9" s="1"/>
  <c r="G210" i="9"/>
  <c r="E210" i="9" s="1"/>
  <c r="B210" i="9" s="1"/>
  <c r="G209" i="9"/>
  <c r="E209" i="9" s="1"/>
  <c r="B209" i="9" s="1"/>
  <c r="G208" i="9"/>
  <c r="E208" i="9" s="1"/>
  <c r="B208" i="9" s="1"/>
  <c r="L207" i="9"/>
  <c r="F207" i="9" s="1"/>
  <c r="I10" i="9"/>
  <c r="G176" i="9"/>
  <c r="E176" i="9" s="1"/>
  <c r="B176" i="9" s="1"/>
  <c r="H180" i="9"/>
  <c r="G184" i="9"/>
  <c r="E184" i="9" s="1"/>
  <c r="B184" i="9" s="1"/>
  <c r="G188" i="9"/>
  <c r="E188" i="9" s="1"/>
  <c r="B188" i="9" s="1"/>
  <c r="G192" i="9"/>
  <c r="E192" i="9" s="1"/>
  <c r="B192" i="9" s="1"/>
  <c r="G196" i="9"/>
  <c r="E196" i="9" s="1"/>
  <c r="B196" i="9" s="1"/>
  <c r="G217" i="9"/>
  <c r="E217" i="9" s="1"/>
  <c r="B217" i="9" s="1"/>
  <c r="G220" i="9"/>
  <c r="E220" i="9" s="1"/>
  <c r="B220" i="9" s="1"/>
  <c r="G225" i="9"/>
  <c r="E225" i="9" s="1"/>
  <c r="B225" i="9" s="1"/>
  <c r="B233" i="9"/>
  <c r="D44" i="8"/>
  <c r="G175" i="9"/>
  <c r="E175" i="9" s="1"/>
  <c r="B175" i="9" s="1"/>
  <c r="G179" i="9"/>
  <c r="E179" i="9" s="1"/>
  <c r="B179" i="9" s="1"/>
  <c r="G183" i="9"/>
  <c r="E183" i="9" s="1"/>
  <c r="B183" i="9" s="1"/>
  <c r="G187" i="9"/>
  <c r="E187" i="9" s="1"/>
  <c r="B187" i="9" s="1"/>
  <c r="G191" i="9"/>
  <c r="E191" i="9" s="1"/>
  <c r="B191" i="9" s="1"/>
  <c r="G195" i="9"/>
  <c r="E195" i="9" s="1"/>
  <c r="B195" i="9" s="1"/>
  <c r="G199" i="9"/>
  <c r="E199" i="9" s="1"/>
  <c r="B199" i="9" s="1"/>
  <c r="F235" i="9"/>
  <c r="B235" i="9" s="1"/>
  <c r="B240" i="9"/>
  <c r="B254" i="9"/>
  <c r="F259" i="9"/>
  <c r="B259" i="9" s="1"/>
  <c r="B265" i="9"/>
  <c r="B286" i="9"/>
  <c r="F291" i="9"/>
  <c r="B291" i="9" s="1"/>
  <c r="B340" i="9"/>
  <c r="B232" i="9"/>
  <c r="F243" i="9"/>
  <c r="B243" i="9" s="1"/>
  <c r="B270" i="9"/>
  <c r="F275" i="9"/>
  <c r="B275" i="9" s="1"/>
  <c r="B244" i="9"/>
  <c r="B252" i="9"/>
  <c r="B260" i="9"/>
  <c r="B268" i="9"/>
  <c r="B276" i="9"/>
  <c r="B284" i="9"/>
  <c r="B292" i="9"/>
  <c r="F234" i="9"/>
  <c r="B234" i="9" s="1"/>
  <c r="F242" i="9"/>
  <c r="B242" i="9" s="1"/>
  <c r="F250" i="9"/>
  <c r="B250" i="9" s="1"/>
  <c r="F258" i="9"/>
  <c r="B258" i="9" s="1"/>
  <c r="F266" i="9"/>
  <c r="B266" i="9" s="1"/>
  <c r="F274" i="9"/>
  <c r="B274" i="9" s="1"/>
  <c r="F282" i="9"/>
  <c r="B282" i="9" s="1"/>
  <c r="F290" i="9"/>
  <c r="B290" i="9" s="1"/>
  <c r="B248" i="9"/>
  <c r="B256" i="9"/>
  <c r="B264" i="9"/>
  <c r="B272" i="9"/>
  <c r="B280" i="9"/>
  <c r="B288" i="9"/>
  <c r="E312" i="9"/>
  <c r="B312" i="9" s="1"/>
  <c r="F228" i="9" l="1"/>
  <c r="B228" i="9" s="1"/>
  <c r="H212" i="1"/>
  <c r="G212" i="1"/>
  <c r="H642" i="1"/>
  <c r="G642" i="1"/>
  <c r="G421" i="1"/>
  <c r="H421" i="1"/>
  <c r="F648" i="4"/>
  <c r="F141" i="6"/>
  <c r="C1537" i="1"/>
  <c r="H30" i="3"/>
  <c r="I38" i="3"/>
  <c r="C1621" i="1"/>
  <c r="D1431" i="1"/>
  <c r="I27" i="3"/>
  <c r="C1093" i="1"/>
  <c r="F88" i="5"/>
  <c r="F129" i="6"/>
  <c r="C1525" i="1"/>
  <c r="E176" i="5"/>
  <c r="D1180" i="1" s="1"/>
  <c r="H19" i="9"/>
  <c r="E19" i="9" s="1"/>
  <c r="B19" i="9" s="1"/>
  <c r="D1181" i="1"/>
  <c r="I23" i="3"/>
  <c r="F35" i="6"/>
  <c r="C1431" i="1"/>
  <c r="H27" i="3"/>
  <c r="F202" i="4"/>
  <c r="C198" i="1"/>
  <c r="F106" i="4"/>
  <c r="C102" i="1"/>
  <c r="F479" i="4"/>
  <c r="C473" i="1"/>
  <c r="H1539" i="1"/>
  <c r="G1539" i="1"/>
  <c r="F230" i="4"/>
  <c r="C226" i="1"/>
  <c r="F49" i="4"/>
  <c r="C45" i="1"/>
  <c r="G166" i="1"/>
  <c r="H166" i="1"/>
  <c r="F7" i="4"/>
  <c r="D6" i="4"/>
  <c r="C3" i="1"/>
  <c r="G218" i="1"/>
  <c r="H218" i="1"/>
  <c r="C1278" i="1"/>
  <c r="F274" i="5"/>
  <c r="G338" i="9"/>
  <c r="E338" i="9" s="1"/>
  <c r="B338" i="9" s="1"/>
  <c r="F203" i="5"/>
  <c r="C1207" i="1"/>
  <c r="E180" i="9"/>
  <c r="B180" i="9" s="1"/>
  <c r="E310" i="9"/>
  <c r="B310" i="9" s="1"/>
  <c r="C1152" i="1"/>
  <c r="F147" i="5"/>
  <c r="F629" i="4"/>
  <c r="C623" i="1"/>
  <c r="B345" i="9"/>
  <c r="E344" i="9"/>
  <c r="I10" i="3" s="1"/>
  <c r="F321" i="4"/>
  <c r="C316" i="1"/>
  <c r="C160" i="1"/>
  <c r="F164" i="4"/>
  <c r="D69" i="5"/>
  <c r="D1074" i="1"/>
  <c r="I22" i="3"/>
  <c r="D1538" i="1"/>
  <c r="I32" i="3"/>
  <c r="E360" i="4"/>
  <c r="D368" i="1"/>
  <c r="E152" i="4"/>
  <c r="G630" i="1"/>
  <c r="H630" i="1"/>
  <c r="G54" i="1"/>
  <c r="H54" i="1"/>
  <c r="F584" i="4"/>
  <c r="C578" i="1"/>
  <c r="G1223" i="1"/>
  <c r="H1223" i="1"/>
  <c r="F522" i="4"/>
  <c r="C516" i="1"/>
  <c r="E6" i="4"/>
  <c r="I1546" i="1"/>
  <c r="G1402" i="1"/>
  <c r="H1402" i="1"/>
  <c r="F114" i="6"/>
  <c r="C1510" i="1"/>
  <c r="H29" i="3"/>
  <c r="F535" i="4"/>
  <c r="C529" i="1"/>
  <c r="D308" i="4"/>
  <c r="C304" i="1"/>
  <c r="F309" i="4"/>
  <c r="H24" i="9"/>
  <c r="G24" i="9"/>
  <c r="F153" i="4"/>
  <c r="D152" i="4"/>
  <c r="C149" i="1"/>
  <c r="F597" i="4"/>
  <c r="C591" i="1"/>
  <c r="G130" i="1"/>
  <c r="H130" i="1"/>
  <c r="D360" i="4"/>
  <c r="F361" i="4"/>
  <c r="C356" i="1"/>
  <c r="F134" i="4"/>
  <c r="F491" i="4"/>
  <c r="C485" i="1"/>
  <c r="G4" i="1"/>
  <c r="H4" i="1"/>
  <c r="H299" i="9"/>
  <c r="D1011" i="1"/>
  <c r="G508" i="1"/>
  <c r="H508" i="1"/>
  <c r="E141" i="6"/>
  <c r="D1401" i="1"/>
  <c r="I26" i="3"/>
  <c r="F221" i="4"/>
  <c r="C217" i="1"/>
  <c r="B207" i="9"/>
  <c r="D45" i="8"/>
  <c r="G343" i="9" s="1"/>
  <c r="E343" i="9" s="1"/>
  <c r="B343" i="9" s="1"/>
  <c r="C1628" i="1"/>
  <c r="D251" i="5"/>
  <c r="F135" i="5"/>
  <c r="C1140" i="1"/>
  <c r="F431" i="4"/>
  <c r="D430" i="4"/>
  <c r="C425" i="1"/>
  <c r="F140" i="4"/>
  <c r="C136" i="1"/>
  <c r="G336" i="9"/>
  <c r="E336" i="9" s="1"/>
  <c r="B336" i="9" s="1"/>
  <c r="F178" i="5"/>
  <c r="D177" i="5"/>
  <c r="C1182" i="1"/>
  <c r="F7" i="5"/>
  <c r="C1012" i="1"/>
  <c r="H21" i="3"/>
  <c r="D6" i="5"/>
  <c r="F571" i="4"/>
  <c r="C565" i="1"/>
  <c r="H1155" i="1"/>
  <c r="G1155" i="1"/>
  <c r="H1112" i="1"/>
  <c r="G1112" i="1"/>
  <c r="D424" i="1"/>
  <c r="I1544" i="1"/>
  <c r="H1418" i="1"/>
  <c r="G1418" i="1"/>
  <c r="F373" i="4"/>
  <c r="C368" i="1"/>
  <c r="G269" i="1"/>
  <c r="H269" i="1"/>
  <c r="H641" i="1"/>
  <c r="G641" i="1"/>
  <c r="E535" i="4"/>
  <c r="E639" i="4" s="1"/>
  <c r="D633" i="1" s="1"/>
  <c r="E24" i="9" l="1"/>
  <c r="G368" i="1"/>
  <c r="H368" i="1"/>
  <c r="C424" i="1"/>
  <c r="D639" i="4"/>
  <c r="F430" i="4"/>
  <c r="F251" i="5"/>
  <c r="C1255" i="1"/>
  <c r="H24" i="3"/>
  <c r="G217" i="1"/>
  <c r="H217" i="1"/>
  <c r="D1537" i="1"/>
  <c r="I30" i="3"/>
  <c r="F360" i="4"/>
  <c r="C355" i="1"/>
  <c r="D418" i="4"/>
  <c r="B24" i="9"/>
  <c r="D417" i="4"/>
  <c r="F308" i="4"/>
  <c r="C303" i="1"/>
  <c r="F69" i="5"/>
  <c r="C1074" i="1"/>
  <c r="H22" i="3"/>
  <c r="G3" i="1"/>
  <c r="H3" i="1"/>
  <c r="H1525" i="1"/>
  <c r="G1525" i="1"/>
  <c r="G347" i="9"/>
  <c r="E347" i="9" s="1"/>
  <c r="F6" i="5"/>
  <c r="C1011" i="1"/>
  <c r="H1182" i="1"/>
  <c r="G1182" i="1"/>
  <c r="G136" i="1"/>
  <c r="H136" i="1"/>
  <c r="H1628" i="1"/>
  <c r="G1628" i="1"/>
  <c r="G149" i="1"/>
  <c r="H149" i="1"/>
  <c r="H1510" i="1"/>
  <c r="G1510" i="1"/>
  <c r="E299" i="4"/>
  <c r="E300" i="4" s="1"/>
  <c r="D296" i="1" s="1"/>
  <c r="I17" i="3"/>
  <c r="D148" i="1"/>
  <c r="H1538" i="1"/>
  <c r="G1538" i="1"/>
  <c r="G1207" i="1"/>
  <c r="H1207" i="1"/>
  <c r="H1278" i="1"/>
  <c r="G1278" i="1"/>
  <c r="D422" i="4"/>
  <c r="F6" i="4"/>
  <c r="H16" i="3"/>
  <c r="C2" i="1"/>
  <c r="G45" i="1"/>
  <c r="H45" i="1"/>
  <c r="G102" i="1"/>
  <c r="H102" i="1"/>
  <c r="D176" i="5"/>
  <c r="F177" i="5"/>
  <c r="C1181" i="1"/>
  <c r="H23" i="3"/>
  <c r="H1140" i="1"/>
  <c r="G1140" i="1"/>
  <c r="C1622" i="1"/>
  <c r="I39" i="3"/>
  <c r="G342" i="9"/>
  <c r="E342" i="9" s="1"/>
  <c r="G356" i="1"/>
  <c r="H356" i="1"/>
  <c r="F152" i="4"/>
  <c r="D299" i="4"/>
  <c r="H17" i="3"/>
  <c r="C148" i="1"/>
  <c r="D640" i="4"/>
  <c r="E422" i="4"/>
  <c r="I16" i="3"/>
  <c r="D2" i="1"/>
  <c r="G160" i="1"/>
  <c r="H160" i="1"/>
  <c r="G1152" i="1"/>
  <c r="H1152" i="1"/>
  <c r="G1431" i="1"/>
  <c r="H1431" i="1"/>
  <c r="K1480" i="9"/>
  <c r="H1537" i="1"/>
  <c r="G1537" i="1"/>
  <c r="E640" i="4"/>
  <c r="D634" i="1" s="1"/>
  <c r="D529" i="1"/>
  <c r="G529" i="1" s="1"/>
  <c r="G565" i="1"/>
  <c r="H565" i="1"/>
  <c r="H1012" i="1"/>
  <c r="G1012" i="1"/>
  <c r="G425" i="1"/>
  <c r="H425" i="1"/>
  <c r="G1401" i="1"/>
  <c r="H1401" i="1"/>
  <c r="H9" i="3"/>
  <c r="G485" i="1"/>
  <c r="H485" i="1"/>
  <c r="G591" i="1"/>
  <c r="H591" i="1"/>
  <c r="G304" i="1"/>
  <c r="H304" i="1"/>
  <c r="G516" i="1"/>
  <c r="H516" i="1"/>
  <c r="G578" i="1"/>
  <c r="H578" i="1"/>
  <c r="E418" i="4"/>
  <c r="D413" i="1" s="1"/>
  <c r="D355" i="1"/>
  <c r="E417" i="4"/>
  <c r="D412" i="1" s="1"/>
  <c r="G316" i="1"/>
  <c r="H316" i="1"/>
  <c r="H623" i="1"/>
  <c r="G623" i="1"/>
  <c r="G226" i="1"/>
  <c r="H226" i="1"/>
  <c r="G473" i="1"/>
  <c r="H473" i="1"/>
  <c r="G198" i="1"/>
  <c r="H198" i="1"/>
  <c r="G1093" i="1"/>
  <c r="H1093" i="1"/>
  <c r="H1621" i="1"/>
  <c r="G1621" i="1"/>
  <c r="H11" i="3"/>
  <c r="E643" i="4" l="1"/>
  <c r="D417" i="1"/>
  <c r="D300" i="4"/>
  <c r="N3" i="9"/>
  <c r="K3" i="9"/>
  <c r="F640" i="4"/>
  <c r="C634" i="1"/>
  <c r="G2" i="1"/>
  <c r="H2" i="1"/>
  <c r="D643" i="4"/>
  <c r="F422" i="4"/>
  <c r="C417" i="1"/>
  <c r="F418" i="4"/>
  <c r="C413" i="1"/>
  <c r="H1255" i="1"/>
  <c r="G1255" i="1"/>
  <c r="G424" i="1"/>
  <c r="H424" i="1"/>
  <c r="E341" i="9"/>
  <c r="I11" i="3" s="1"/>
  <c r="B342" i="9"/>
  <c r="F176" i="5"/>
  <c r="C1180" i="1"/>
  <c r="G1011" i="1"/>
  <c r="H1011" i="1"/>
  <c r="F639" i="4"/>
  <c r="C633" i="1"/>
  <c r="G148" i="1"/>
  <c r="H148" i="1"/>
  <c r="H1622" i="1"/>
  <c r="G1622" i="1"/>
  <c r="H1181" i="1"/>
  <c r="G1181" i="1"/>
  <c r="H529" i="1"/>
  <c r="G306" i="9"/>
  <c r="E306" i="9" s="1"/>
  <c r="B306" i="9" s="1"/>
  <c r="G1074" i="1"/>
  <c r="H1074" i="1"/>
  <c r="F417" i="4"/>
  <c r="C412" i="1"/>
  <c r="G355" i="1"/>
  <c r="H355" i="1"/>
  <c r="D301" i="4"/>
  <c r="F299" i="4"/>
  <c r="D423" i="4"/>
  <c r="C295" i="1"/>
  <c r="E346" i="9"/>
  <c r="I9" i="3" s="1"/>
  <c r="B347" i="9"/>
  <c r="G303" i="1"/>
  <c r="H303" i="1"/>
  <c r="E423" i="4"/>
  <c r="E301" i="4"/>
  <c r="D297" i="1" s="1"/>
  <c r="D295" i="1"/>
  <c r="G299" i="9"/>
  <c r="E299" i="9" s="1"/>
  <c r="H20" i="9" l="1"/>
  <c r="E644" i="4"/>
  <c r="E645" i="4" s="1"/>
  <c r="D418" i="1"/>
  <c r="E425" i="4"/>
  <c r="D420" i="1" s="1"/>
  <c r="G1180" i="1"/>
  <c r="H1180" i="1"/>
  <c r="H8" i="3"/>
  <c r="F643" i="4"/>
  <c r="C637" i="1"/>
  <c r="G634" i="1"/>
  <c r="H634" i="1"/>
  <c r="E424" i="4"/>
  <c r="D419" i="1" s="1"/>
  <c r="F301" i="4"/>
  <c r="C297" i="1"/>
  <c r="G413" i="1"/>
  <c r="H413" i="1"/>
  <c r="B299" i="9"/>
  <c r="G295" i="1"/>
  <c r="H295" i="1"/>
  <c r="D644" i="4"/>
  <c r="D645" i="4" s="1"/>
  <c r="D425" i="4"/>
  <c r="C418" i="1"/>
  <c r="F423" i="4"/>
  <c r="G20" i="9"/>
  <c r="G417" i="1"/>
  <c r="H417" i="1"/>
  <c r="D637" i="1"/>
  <c r="G412" i="1"/>
  <c r="H412" i="1"/>
  <c r="H633" i="1"/>
  <c r="G633" i="1"/>
  <c r="D424" i="4"/>
  <c r="F300" i="4"/>
  <c r="C296" i="1"/>
  <c r="E20" i="9" l="1"/>
  <c r="B20" i="9" s="1"/>
  <c r="F645" i="4"/>
  <c r="C639" i="1"/>
  <c r="F424" i="4"/>
  <c r="C419" i="1"/>
  <c r="F425" i="4"/>
  <c r="C420" i="1"/>
  <c r="G418" i="1"/>
  <c r="H418" i="1"/>
  <c r="M3" i="9"/>
  <c r="H637" i="1"/>
  <c r="G637" i="1"/>
  <c r="E646" i="4"/>
  <c r="E649" i="4" s="1"/>
  <c r="D638" i="1"/>
  <c r="G297" i="1"/>
  <c r="H297" i="1"/>
  <c r="D639" i="1"/>
  <c r="D646" i="4"/>
  <c r="C638" i="1"/>
  <c r="F644" i="4"/>
  <c r="G296" i="1"/>
  <c r="H296" i="1"/>
  <c r="D643" i="1" l="1"/>
  <c r="I18" i="3"/>
  <c r="G334" i="9"/>
  <c r="H334" i="9"/>
  <c r="H639" i="1"/>
  <c r="G639" i="1"/>
  <c r="G420" i="1"/>
  <c r="H420" i="1"/>
  <c r="E650" i="4"/>
  <c r="D640" i="1"/>
  <c r="G638" i="1"/>
  <c r="H638" i="1"/>
  <c r="G419" i="1"/>
  <c r="H419" i="1"/>
  <c r="F646" i="4"/>
  <c r="C640" i="1"/>
  <c r="D650" i="4"/>
  <c r="D649" i="4"/>
  <c r="E334" i="9" l="1"/>
  <c r="F649" i="4"/>
  <c r="C643" i="1"/>
  <c r="H18" i="3"/>
  <c r="G640" i="1"/>
  <c r="H640" i="1"/>
  <c r="F650" i="4"/>
  <c r="C644" i="1"/>
  <c r="H19" i="3"/>
  <c r="D644" i="1"/>
  <c r="H7" i="3" s="1"/>
  <c r="I19" i="3"/>
  <c r="G297" i="9"/>
  <c r="E297" i="9" s="1"/>
  <c r="B297" i="9" s="1"/>
  <c r="J3" i="9" l="1"/>
  <c r="G643" i="1"/>
  <c r="H643" i="1"/>
  <c r="H644" i="1"/>
  <c r="G644" i="1"/>
  <c r="B334" i="9"/>
  <c r="E298" i="9"/>
  <c r="I8" i="3" s="1"/>
  <c r="L293" i="9" l="1"/>
  <c r="F293" i="9" s="1"/>
  <c r="H295" i="9"/>
  <c r="G295" i="9"/>
  <c r="H18" i="9"/>
  <c r="K10" i="9"/>
  <c r="J7" i="9"/>
  <c r="G16" i="9"/>
  <c r="K6" i="9"/>
  <c r="H22" i="9"/>
  <c r="G18" i="9"/>
  <c r="M15" i="9"/>
  <c r="I12" i="9"/>
  <c r="J11" i="9"/>
  <c r="H21" i="9"/>
  <c r="I8" i="9"/>
  <c r="I17" i="9"/>
  <c r="J8" i="9"/>
  <c r="I13" i="9"/>
  <c r="I6" i="9"/>
  <c r="K12" i="9"/>
  <c r="G17" i="9"/>
  <c r="K5" i="9"/>
  <c r="J10" i="9"/>
  <c r="M16" i="9"/>
  <c r="J6" i="9"/>
  <c r="H17" i="9"/>
  <c r="I5" i="9"/>
  <c r="K11" i="9"/>
  <c r="H16" i="9"/>
  <c r="J9" i="9"/>
  <c r="H15" i="9"/>
  <c r="I7" i="9"/>
  <c r="K13" i="9"/>
  <c r="G22" i="9"/>
  <c r="I9" i="9"/>
  <c r="G15" i="9"/>
  <c r="J13" i="9"/>
  <c r="K7" i="9"/>
  <c r="J12" i="9"/>
  <c r="J17" i="9"/>
  <c r="J5" i="9"/>
  <c r="L16" i="9"/>
  <c r="K9" i="9"/>
  <c r="L15" i="9"/>
  <c r="F15" i="9" s="1"/>
  <c r="G21" i="9"/>
  <c r="K8" i="9"/>
  <c r="I11" i="9"/>
  <c r="E7" i="9" l="1"/>
  <c r="B7" i="9" s="1"/>
  <c r="E15" i="9"/>
  <c r="B15" i="9" s="1"/>
  <c r="E10" i="9"/>
  <c r="B10" i="9" s="1"/>
  <c r="E22" i="9"/>
  <c r="B22" i="9" s="1"/>
  <c r="E21" i="9"/>
  <c r="B21" i="9" s="1"/>
  <c r="E295" i="9"/>
  <c r="B295" i="9" s="1"/>
  <c r="E5" i="9"/>
  <c r="B5" i="9" s="1"/>
  <c r="E6" i="9"/>
  <c r="B6" i="9" s="1"/>
  <c r="E11" i="9"/>
  <c r="B11" i="9" s="1"/>
  <c r="F16" i="9"/>
  <c r="F14" i="9" s="1"/>
  <c r="E12" i="9"/>
  <c r="B12" i="9" s="1"/>
  <c r="E8" i="9"/>
  <c r="B8" i="9" s="1"/>
  <c r="E16" i="9"/>
  <c r="E9" i="9"/>
  <c r="B9" i="9" s="1"/>
  <c r="E13" i="9"/>
  <c r="B13" i="9" s="1"/>
  <c r="E18" i="9"/>
  <c r="B18" i="9" s="1"/>
  <c r="E17" i="9"/>
  <c r="B17" i="9" s="1"/>
  <c r="B293" i="9"/>
  <c r="F23" i="9"/>
  <c r="E23" i="9" l="1"/>
  <c r="I7" i="3" s="1"/>
  <c r="B16" i="9"/>
  <c r="F3" i="9"/>
  <c r="E14" i="9"/>
  <c r="I12" i="3" s="1"/>
  <c r="E4"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<sst xmlns="http://schemas.openxmlformats.org/spreadsheetml/2006/main" count="4719" uniqueCount="3653">
  <si>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</si>
  <si>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</si>
  <si>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</si>
  <si>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</si>
  <si>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</si>
  <si>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</si>
  <si>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</si>
  <si>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</si>
  <si>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</si>
  <si>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</si>
  <si>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</si>
  <si>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</si>
  <si>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</si>
  <si>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</si>
  <si>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</si>
  <si>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</si>
  <si>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</si>
  <si>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</si>
  <si>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</si>
  <si>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</si>
  <si>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</si>
  <si>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</si>
  <si>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</si>
  <si>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</si>
  <si>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</si>
  <si>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</si>
  <si>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</si>
  <si>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</si>
  <si>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</si>
  <si>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</si>
  <si>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</si>
  <si>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KOŠUTICA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</si>
  <si>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</si>
  <si>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</si>
  <si>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</si>
  <si>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</si>
  <si>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</si>
  <si>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</si>
  <si>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</si>
  <si>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</si>
  <si>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</si>
  <si>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</si>
  <si>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</si>
  <si>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</si>
  <si>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</si>
  <si>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</si>
  <si>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</si>
  <si>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</si>
  <si>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</si>
  <si>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</si>
  <si>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</si>
  <si>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</si>
  <si>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</si>
  <si>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</si>
  <si>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</si>
  <si>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</si>
  <si>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27870 - DJEČJI VRTIĆ KOŠUTICA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</si>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</sst>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170451.87</v>
      </c>
      <c r="D2" s="6">
        <f>'PR-RAS'!E6</f>
        <v>220387.55000000002</v>
      </c>
      <c r="E2" s="6">
        <v>0</v>
      </c>
      <c r="F2" s="6">
        <v>0</v>
      </c>
      <c r="G2" s="7">
        <f t="shared" ref="G2:G274" si="0">(B2/1000)*(C2*1+D2*2)</f>
        <v>611.22696999999994</v>
      </c>
      <c r="H2" s="7">
        <f t="shared" ref="H2:H274" si="1">ABS(C2-ROUND(C2,0))+ABS(D2-ROUND(D2,0))</f>
        <v>0.57999999998719431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216</v>
      </c>
      <c r="D45" s="1">
        <f>'PR-RAS'!E49</f>
        <v>324</v>
      </c>
      <c r="E45" s="1">
        <v>0</v>
      </c>
      <c r="F45" s="1">
        <v>0</v>
      </c>
      <c r="G45" s="2">
        <f t="shared" si="0"/>
        <v>38.015999999999998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216</v>
      </c>
      <c r="D64" s="1">
        <f>'PR-RAS'!E68</f>
        <v>324</v>
      </c>
      <c r="E64" s="1">
        <v>0</v>
      </c>
      <c r="F64" s="1">
        <v>0</v>
      </c>
      <c r="G64" s="2">
        <f t="shared" si="0"/>
        <v>54.432000000000002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216</v>
      </c>
      <c r="D65" s="1">
        <f>'PR-RAS'!E69</f>
        <v>324</v>
      </c>
      <c r="E65" s="1">
        <v>0</v>
      </c>
      <c r="F65" s="1">
        <v>0</v>
      </c>
      <c r="G65" s="2">
        <f t="shared" si="0"/>
        <v>55.295999999999999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19733.650000000001</v>
      </c>
      <c r="D102" s="1">
        <f>'PR-RAS'!E106</f>
        <v>31334.85</v>
      </c>
      <c r="E102" s="1">
        <v>0</v>
      </c>
      <c r="F102" s="1">
        <v>0</v>
      </c>
      <c r="G102" s="2">
        <f t="shared" si="0"/>
        <v>8322.7383500000014</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19733.650000000001</v>
      </c>
      <c r="D108" s="1">
        <f>'PR-RAS'!E112</f>
        <v>31334.85</v>
      </c>
      <c r="E108" s="1">
        <v>0</v>
      </c>
      <c r="F108" s="1">
        <v>0</v>
      </c>
      <c r="G108" s="2">
        <f t="shared" si="0"/>
        <v>8817.1584500000008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19733.650000000001</v>
      </c>
      <c r="D113" s="1">
        <f>'PR-RAS'!E117</f>
        <v>31334.85</v>
      </c>
      <c r="E113" s="1">
        <v>0</v>
      </c>
      <c r="F113" s="1">
        <v>0</v>
      </c>
      <c r="G113" s="2">
        <f t="shared" si="0"/>
        <v>9229.1752000000015</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150502.22</v>
      </c>
      <c r="D130" s="1">
        <f>'PR-RAS'!E134</f>
        <v>188728.7</v>
      </c>
      <c r="E130" s="1">
        <v>0</v>
      </c>
      <c r="F130" s="1">
        <v>0</v>
      </c>
      <c r="G130" s="2">
        <f t="shared" si="0"/>
        <v>68106.790980000005</v>
      </c>
      <c r="H130" s="2">
        <f t="shared" si="1"/>
        <v>0.51999999998952262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150502.22</v>
      </c>
      <c r="D131" s="1">
        <f>'PR-RAS'!E135</f>
        <v>188728.7</v>
      </c>
      <c r="E131" s="1">
        <v>0</v>
      </c>
      <c r="F131" s="1">
        <v>0</v>
      </c>
      <c r="G131" s="2">
        <f t="shared" si="0"/>
        <v>68634.750599999999</v>
      </c>
      <c r="H131" s="2">
        <f t="shared" si="1"/>
        <v>0.51999999998952262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148510.57999999999</v>
      </c>
      <c r="D132" s="1">
        <f>'PR-RAS'!E136</f>
        <v>188728.7</v>
      </c>
      <c r="E132" s="1">
        <v>0</v>
      </c>
      <c r="F132" s="1">
        <v>0</v>
      </c>
      <c r="G132" s="2">
        <f t="shared" si="0"/>
        <v>68901.805380000005</v>
      </c>
      <c r="H132" s="2">
        <f t="shared" si="1"/>
        <v>0.72000000000116415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1991.64</v>
      </c>
      <c r="D133" s="1">
        <f>'PR-RAS'!E137</f>
        <v>0</v>
      </c>
      <c r="E133" s="1">
        <v>0</v>
      </c>
      <c r="F133" s="1">
        <v>0</v>
      </c>
      <c r="G133" s="2">
        <f t="shared" si="0"/>
        <v>262.89648000000005</v>
      </c>
      <c r="H133" s="2">
        <f t="shared" si="1"/>
        <v>0.35999999999989996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179800.73</v>
      </c>
      <c r="D148" s="1">
        <f>'PR-RAS'!E152</f>
        <v>237891.30000000002</v>
      </c>
      <c r="E148" s="1">
        <v>0</v>
      </c>
      <c r="F148" s="1">
        <v>0</v>
      </c>
      <c r="G148" s="2">
        <f t="shared" si="0"/>
        <v>96370.749510000009</v>
      </c>
      <c r="H148" s="2">
        <f t="shared" si="1"/>
        <v>0.57000000000698492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146742.64000000001</v>
      </c>
      <c r="D149" s="1">
        <f>'PR-RAS'!E153</f>
        <v>200787.64</v>
      </c>
      <c r="E149" s="1">
        <v>0</v>
      </c>
      <c r="F149" s="1">
        <v>0</v>
      </c>
      <c r="G149" s="2">
        <f t="shared" si="0"/>
        <v>81151.052160000007</v>
      </c>
      <c r="H149" s="2">
        <f t="shared" si="1"/>
        <v>0.71999999997206032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122165.99</v>
      </c>
      <c r="D150" s="1">
        <f>'PR-RAS'!E154</f>
        <v>168581.72</v>
      </c>
      <c r="E150" s="1">
        <v>0</v>
      </c>
      <c r="F150" s="1">
        <v>0</v>
      </c>
      <c r="G150" s="2">
        <f t="shared" si="0"/>
        <v>68440.085070000001</v>
      </c>
      <c r="H150" s="2">
        <f t="shared" si="1"/>
        <v>0.28999999999359716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122165.99</v>
      </c>
      <c r="D151" s="1">
        <f>'PR-RAS'!E155</f>
        <v>168581.72</v>
      </c>
      <c r="E151" s="1">
        <v>0</v>
      </c>
      <c r="F151" s="1">
        <v>0</v>
      </c>
      <c r="G151" s="2">
        <f t="shared" si="0"/>
        <v>68899.414499999999</v>
      </c>
      <c r="H151" s="2">
        <f t="shared" si="1"/>
        <v>0.28999999999359716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4419.25</v>
      </c>
      <c r="D155" s="1">
        <f>'PR-RAS'!E159</f>
        <v>4390</v>
      </c>
      <c r="E155" s="1">
        <v>0</v>
      </c>
      <c r="F155" s="1">
        <v>0</v>
      </c>
      <c r="G155" s="2">
        <f t="shared" si="0"/>
        <v>2032.6845000000001</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20157.400000000001</v>
      </c>
      <c r="D156" s="1">
        <f>'PR-RAS'!E160</f>
        <v>27815.919999999998</v>
      </c>
      <c r="E156" s="1">
        <v>0</v>
      </c>
      <c r="F156" s="1">
        <v>0</v>
      </c>
      <c r="G156" s="2">
        <f t="shared" si="0"/>
        <v>11747.332199999999</v>
      </c>
      <c r="H156" s="2">
        <f t="shared" si="1"/>
        <v>0.48000000000320142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20157.400000000001</v>
      </c>
      <c r="D158" s="1">
        <f>'PR-RAS'!E162</f>
        <v>27815.919999999998</v>
      </c>
      <c r="E158" s="1">
        <v>0</v>
      </c>
      <c r="F158" s="1">
        <v>0</v>
      </c>
      <c r="G158" s="2">
        <f t="shared" si="0"/>
        <v>11898.910679999999</v>
      </c>
      <c r="H158" s="2">
        <f t="shared" si="1"/>
        <v>0.48000000000320142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32430.01</v>
      </c>
      <c r="D160" s="1">
        <f>'PR-RAS'!E164</f>
        <v>36463.199999999997</v>
      </c>
      <c r="E160" s="1">
        <v>0</v>
      </c>
      <c r="F160" s="1">
        <v>0</v>
      </c>
      <c r="G160" s="2">
        <f t="shared" si="0"/>
        <v>16751.669189999997</v>
      </c>
      <c r="H160" s="2">
        <f t="shared" si="1"/>
        <v>0.20999999999548891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6045.6900000000005</v>
      </c>
      <c r="D161" s="1">
        <f>'PR-RAS'!E165</f>
        <v>6415.09</v>
      </c>
      <c r="E161" s="1">
        <v>0</v>
      </c>
      <c r="F161" s="1">
        <v>0</v>
      </c>
      <c r="G161" s="2">
        <f t="shared" si="0"/>
        <v>3020.1392000000005</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193</v>
      </c>
      <c r="D162" s="1">
        <f>'PR-RAS'!E166</f>
        <v>0</v>
      </c>
      <c r="E162" s="1">
        <v>0</v>
      </c>
      <c r="F162" s="1">
        <v>0</v>
      </c>
      <c r="G162" s="2">
        <f t="shared" si="0"/>
        <v>31.073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5147.5200000000004</v>
      </c>
      <c r="D163" s="1">
        <f>'PR-RAS'!E167</f>
        <v>6379.59</v>
      </c>
      <c r="E163" s="1">
        <v>0</v>
      </c>
      <c r="F163" s="1">
        <v>0</v>
      </c>
      <c r="G163" s="2">
        <f t="shared" si="0"/>
        <v>2900.8854000000001</v>
      </c>
      <c r="H163" s="2">
        <f t="shared" si="1"/>
        <v>0.88999999999941792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230.87</v>
      </c>
      <c r="D164" s="1">
        <f>'PR-RAS'!E168</f>
        <v>0</v>
      </c>
      <c r="E164" s="1">
        <v>0</v>
      </c>
      <c r="F164" s="1">
        <v>0</v>
      </c>
      <c r="G164" s="2">
        <f t="shared" si="0"/>
        <v>37.631810000000002</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474.3</v>
      </c>
      <c r="D165" s="1">
        <f>'PR-RAS'!E169</f>
        <v>35.5</v>
      </c>
      <c r="E165" s="1">
        <v>0</v>
      </c>
      <c r="F165" s="1">
        <v>0</v>
      </c>
      <c r="G165" s="2">
        <f t="shared" si="0"/>
        <v>89.429199999999994</v>
      </c>
      <c r="H165" s="2">
        <f t="shared" si="1"/>
        <v>0.80000000000001137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20409.98</v>
      </c>
      <c r="D166" s="1">
        <f>'PR-RAS'!E170</f>
        <v>21230.82</v>
      </c>
      <c r="E166" s="1">
        <v>0</v>
      </c>
      <c r="F166" s="1">
        <v>0</v>
      </c>
      <c r="G166" s="2">
        <f t="shared" si="0"/>
        <v>10373.817300000001</v>
      </c>
      <c r="H166" s="2">
        <f t="shared" si="1"/>
        <v>0.2000000000007276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2342.39</v>
      </c>
      <c r="D167" s="1">
        <f>'PR-RAS'!E171</f>
        <v>2217.0100000000002</v>
      </c>
      <c r="E167" s="1">
        <v>0</v>
      </c>
      <c r="F167" s="1">
        <v>0</v>
      </c>
      <c r="G167" s="2">
        <f t="shared" si="0"/>
        <v>1124.8840600000001</v>
      </c>
      <c r="H167" s="2">
        <f t="shared" si="1"/>
        <v>0.40000000000009095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12161.57</v>
      </c>
      <c r="D168" s="1">
        <f>'PR-RAS'!E172</f>
        <v>13382.73</v>
      </c>
      <c r="E168" s="1">
        <v>0</v>
      </c>
      <c r="F168" s="1">
        <v>0</v>
      </c>
      <c r="G168" s="2">
        <f t="shared" si="0"/>
        <v>6500.8140100000001</v>
      </c>
      <c r="H168" s="2">
        <f t="shared" si="1"/>
        <v>0.7000000000007276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3051.23</v>
      </c>
      <c r="D169" s="1">
        <f>'PR-RAS'!E173</f>
        <v>3433.53</v>
      </c>
      <c r="E169" s="1">
        <v>0</v>
      </c>
      <c r="F169" s="1">
        <v>0</v>
      </c>
      <c r="G169" s="2">
        <f t="shared" si="0"/>
        <v>1666.2727200000002</v>
      </c>
      <c r="H169" s="2">
        <f t="shared" si="1"/>
        <v>0.6999999999998181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813.24</v>
      </c>
      <c r="D170" s="1">
        <f>'PR-RAS'!E174</f>
        <v>732.7</v>
      </c>
      <c r="E170" s="1">
        <v>0</v>
      </c>
      <c r="F170" s="1">
        <v>0</v>
      </c>
      <c r="G170" s="2">
        <f t="shared" si="0"/>
        <v>385.09016000000008</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2041.55</v>
      </c>
      <c r="D171" s="1">
        <f>'PR-RAS'!E175</f>
        <v>1464.85</v>
      </c>
      <c r="E171" s="1">
        <v>0</v>
      </c>
      <c r="F171" s="1">
        <v>0</v>
      </c>
      <c r="G171" s="2">
        <f t="shared" si="0"/>
        <v>845.11250000000007</v>
      </c>
      <c r="H171" s="2">
        <f t="shared" si="1"/>
        <v>0.60000000000013642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4591.8600000000006</v>
      </c>
      <c r="D174" s="1">
        <f>'PR-RAS'!E178</f>
        <v>7072.4599999999991</v>
      </c>
      <c r="E174" s="1">
        <v>0</v>
      </c>
      <c r="F174" s="1">
        <v>0</v>
      </c>
      <c r="G174" s="2">
        <f t="shared" si="0"/>
        <v>3241.4629399999994</v>
      </c>
      <c r="H174" s="2">
        <f t="shared" si="1"/>
        <v>0.59999999999854481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494.3</v>
      </c>
      <c r="D175" s="1">
        <f>'PR-RAS'!E179</f>
        <v>447.87</v>
      </c>
      <c r="E175" s="1">
        <v>0</v>
      </c>
      <c r="F175" s="1">
        <v>0</v>
      </c>
      <c r="G175" s="2">
        <f t="shared" si="0"/>
        <v>241.86695999999998</v>
      </c>
      <c r="H175" s="2">
        <f t="shared" si="1"/>
        <v>0.43000000000000682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333.63</v>
      </c>
      <c r="D176" s="1">
        <f>'PR-RAS'!E180</f>
        <v>1677.64</v>
      </c>
      <c r="E176" s="1">
        <v>0</v>
      </c>
      <c r="F176" s="1">
        <v>0</v>
      </c>
      <c r="G176" s="2">
        <f t="shared" si="0"/>
        <v>645.55925000000002</v>
      </c>
      <c r="H176" s="2">
        <f t="shared" si="1"/>
        <v>0.7299999999999045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2061.41</v>
      </c>
      <c r="D178" s="1">
        <f>'PR-RAS'!E182</f>
        <v>2876.87</v>
      </c>
      <c r="E178" s="1">
        <v>0</v>
      </c>
      <c r="F178" s="1">
        <v>0</v>
      </c>
      <c r="G178" s="2">
        <f t="shared" si="0"/>
        <v>1383.2815499999999</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680.41</v>
      </c>
      <c r="D180" s="1">
        <f>'PR-RAS'!E184</f>
        <v>1169.5999999999999</v>
      </c>
      <c r="E180" s="1">
        <v>0</v>
      </c>
      <c r="F180" s="1">
        <v>0</v>
      </c>
      <c r="G180" s="2">
        <f t="shared" si="0"/>
        <v>540.51018999999997</v>
      </c>
      <c r="H180" s="2">
        <f t="shared" si="1"/>
        <v>0.81000000000005912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556.13</v>
      </c>
      <c r="D181" s="1">
        <f>'PR-RAS'!E185</f>
        <v>150</v>
      </c>
      <c r="E181" s="1">
        <v>0</v>
      </c>
      <c r="F181" s="1">
        <v>0</v>
      </c>
      <c r="G181" s="2">
        <f t="shared" si="0"/>
        <v>154.10339999999999</v>
      </c>
      <c r="H181" s="2">
        <f t="shared" si="1"/>
        <v>0.12999999999999545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448.35</v>
      </c>
      <c r="D182" s="1">
        <f>'PR-RAS'!E186</f>
        <v>750.48</v>
      </c>
      <c r="E182" s="1">
        <v>0</v>
      </c>
      <c r="F182" s="1">
        <v>0</v>
      </c>
      <c r="G182" s="2">
        <f t="shared" si="0"/>
        <v>352.82511</v>
      </c>
      <c r="H182" s="2">
        <f t="shared" si="1"/>
        <v>0.83000000000004093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17.63</v>
      </c>
      <c r="D183" s="1">
        <f>'PR-RAS'!E187</f>
        <v>0</v>
      </c>
      <c r="E183" s="1">
        <v>0</v>
      </c>
      <c r="F183" s="1">
        <v>0</v>
      </c>
      <c r="G183" s="2">
        <f t="shared" si="0"/>
        <v>3.2086599999999996</v>
      </c>
      <c r="H183" s="2">
        <f t="shared" si="1"/>
        <v>0.37000000000000099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1382.48</v>
      </c>
      <c r="D190" s="1">
        <f>'PR-RAS'!E194</f>
        <v>1744.83</v>
      </c>
      <c r="E190" s="1">
        <v>0</v>
      </c>
      <c r="F190" s="1">
        <v>0</v>
      </c>
      <c r="G190" s="2">
        <f t="shared" si="0"/>
        <v>920.83445999999992</v>
      </c>
      <c r="H190" s="2">
        <f t="shared" si="1"/>
        <v>0.65000000000009095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1156.92</v>
      </c>
      <c r="D191" s="1">
        <f>'PR-RAS'!E195</f>
        <v>1478.26</v>
      </c>
      <c r="E191" s="1">
        <v>0</v>
      </c>
      <c r="F191" s="1">
        <v>0</v>
      </c>
      <c r="G191" s="2">
        <f t="shared" si="0"/>
        <v>781.55360000000007</v>
      </c>
      <c r="H191" s="2">
        <f t="shared" si="1"/>
        <v>0.33999999999991815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116.71</v>
      </c>
      <c r="D193" s="1">
        <f>'PR-RAS'!E197</f>
        <v>157.72</v>
      </c>
      <c r="E193" s="1">
        <v>0</v>
      </c>
      <c r="F193" s="1">
        <v>0</v>
      </c>
      <c r="G193" s="2">
        <f t="shared" si="0"/>
        <v>82.972799999999992</v>
      </c>
      <c r="H193" s="2">
        <f t="shared" si="1"/>
        <v>0.57000000000000739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13.27</v>
      </c>
      <c r="D194" s="1">
        <f>'PR-RAS'!E198</f>
        <v>13.27</v>
      </c>
      <c r="E194" s="1">
        <v>0</v>
      </c>
      <c r="F194" s="1">
        <v>0</v>
      </c>
      <c r="G194" s="2">
        <f t="shared" si="0"/>
        <v>7.6833300000000007</v>
      </c>
      <c r="H194" s="2">
        <f t="shared" si="1"/>
        <v>0.53999999999999915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95.58</v>
      </c>
      <c r="D195" s="1">
        <f>'PR-RAS'!E199</f>
        <v>95.58</v>
      </c>
      <c r="E195" s="1">
        <v>0</v>
      </c>
      <c r="F195" s="1">
        <v>0</v>
      </c>
      <c r="G195" s="2">
        <f t="shared" si="0"/>
        <v>55.627560000000003</v>
      </c>
      <c r="H195" s="2">
        <f t="shared" si="1"/>
        <v>0.84000000000000341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628.08000000000004</v>
      </c>
      <c r="D198" s="1">
        <f>'PR-RAS'!E202</f>
        <v>640.46</v>
      </c>
      <c r="E198" s="1">
        <v>0</v>
      </c>
      <c r="F198" s="1">
        <v>0</v>
      </c>
      <c r="G198" s="2">
        <f t="shared" si="0"/>
        <v>376.07300000000004</v>
      </c>
      <c r="H198" s="2">
        <f t="shared" si="1"/>
        <v>0.54000000000007731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628.08000000000004</v>
      </c>
      <c r="D212" s="1">
        <f>'PR-RAS'!E216</f>
        <v>640.46</v>
      </c>
      <c r="E212" s="1">
        <v>0</v>
      </c>
      <c r="F212" s="1">
        <v>0</v>
      </c>
      <c r="G212" s="2">
        <f t="shared" si="0"/>
        <v>402.79899999999998</v>
      </c>
      <c r="H212" s="2">
        <f t="shared" si="1"/>
        <v>0.54000000000007731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628.08000000000004</v>
      </c>
      <c r="D213" s="1">
        <f>'PR-RAS'!E217</f>
        <v>640.46</v>
      </c>
      <c r="E213" s="1">
        <v>0</v>
      </c>
      <c r="F213" s="1">
        <v>0</v>
      </c>
      <c r="G213" s="2">
        <f t="shared" si="0"/>
        <v>404.70799999999997</v>
      </c>
      <c r="H213" s="2">
        <f t="shared" si="1"/>
        <v>0.54000000000007731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179800.73</v>
      </c>
      <c r="D295" s="1">
        <f>'PR-RAS'!E299</f>
        <v>237891.30000000002</v>
      </c>
      <c r="E295" s="1">
        <v>0</v>
      </c>
      <c r="F295" s="1">
        <v>0</v>
      </c>
      <c r="G295" s="2">
        <f t="shared" si="12"/>
        <v>192741.49902000002</v>
      </c>
      <c r="H295" s="2">
        <f t="shared" si="13"/>
        <v>0.57000000000698492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9348.8600000000151</v>
      </c>
      <c r="D297" s="1">
        <f>'PR-RAS'!E301</f>
        <v>17503.75</v>
      </c>
      <c r="E297" s="1">
        <v>0</v>
      </c>
      <c r="F297" s="1">
        <v>0</v>
      </c>
      <c r="G297" s="2">
        <f t="shared" si="12"/>
        <v>13129.482560000004</v>
      </c>
      <c r="H297" s="2">
        <f t="shared" si="13"/>
        <v>0.38999999998486601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3170.66</v>
      </c>
      <c r="D299" s="1">
        <f>'PR-RAS'!E303</f>
        <v>4127.2299999999996</v>
      </c>
      <c r="E299" s="1">
        <v>0</v>
      </c>
      <c r="F299" s="1">
        <v>0</v>
      </c>
      <c r="G299" s="2">
        <f t="shared" si="12"/>
        <v>3404.6857599999994</v>
      </c>
      <c r="H299" s="2">
        <f t="shared" si="13"/>
        <v>0.56999999999970896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2901.41</v>
      </c>
      <c r="D300" s="1">
        <f>'PR-RAS'!E304</f>
        <v>192.76</v>
      </c>
      <c r="E300" s="1">
        <v>0</v>
      </c>
      <c r="F300" s="1">
        <v>0</v>
      </c>
      <c r="G300" s="2">
        <f t="shared" si="12"/>
        <v>982.79206999999997</v>
      </c>
      <c r="H300" s="2">
        <f t="shared" si="13"/>
        <v>0.64999999999986358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2923.12</v>
      </c>
      <c r="D355" s="1">
        <f>'PR-RAS'!E360</f>
        <v>550</v>
      </c>
      <c r="E355" s="1">
        <v>0</v>
      </c>
      <c r="F355" s="1">
        <v>0</v>
      </c>
      <c r="G355" s="2">
        <f t="shared" si="12"/>
        <v>1424.1844799999999</v>
      </c>
      <c r="H355" s="2">
        <f t="shared" si="13"/>
        <v>0.11999999999989086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2923.12</v>
      </c>
      <c r="D368" s="1">
        <f>'PR-RAS'!E373</f>
        <v>550</v>
      </c>
      <c r="E368" s="1">
        <v>0</v>
      </c>
      <c r="F368" s="1">
        <v>0</v>
      </c>
      <c r="G368" s="2">
        <f t="shared" si="12"/>
        <v>1476.48504</v>
      </c>
      <c r="H368" s="2">
        <f t="shared" si="13"/>
        <v>0.11999999999989086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2923.12</v>
      </c>
      <c r="D374" s="1">
        <f>'PR-RAS'!E379</f>
        <v>550</v>
      </c>
      <c r="E374" s="1">
        <v>0</v>
      </c>
      <c r="F374" s="1">
        <v>0</v>
      </c>
      <c r="G374" s="2">
        <f t="shared" si="12"/>
        <v>1500.6237599999999</v>
      </c>
      <c r="H374" s="2">
        <f t="shared" si="13"/>
        <v>0.11999999999989086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1911.48</v>
      </c>
      <c r="D375" s="1">
        <f>'PR-RAS'!E380</f>
        <v>550</v>
      </c>
      <c r="E375" s="1">
        <v>0</v>
      </c>
      <c r="F375" s="1">
        <v>0</v>
      </c>
      <c r="G375" s="2">
        <f t="shared" si="12"/>
        <v>1126.2935199999999</v>
      </c>
      <c r="H375" s="2">
        <f t="shared" si="13"/>
        <v>0.48000000000001819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1011.64</v>
      </c>
      <c r="D381" s="1">
        <f>'PR-RAS'!E386</f>
        <v>0</v>
      </c>
      <c r="E381" s="1">
        <v>0</v>
      </c>
      <c r="F381" s="1">
        <v>0</v>
      </c>
      <c r="G381" s="2">
        <f t="shared" si="12"/>
        <v>384.42320000000001</v>
      </c>
      <c r="H381" s="2">
        <f t="shared" si="13"/>
        <v>0.36000000000001364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2923.12</v>
      </c>
      <c r="D413" s="1">
        <f>'PR-RAS'!E418</f>
        <v>550</v>
      </c>
      <c r="E413" s="1">
        <v>0</v>
      </c>
      <c r="F413" s="1">
        <v>0</v>
      </c>
      <c r="G413" s="2">
        <f t="shared" si="12"/>
        <v>1657.5254399999999</v>
      </c>
      <c r="H413" s="2">
        <f t="shared" si="13"/>
        <v>0.11999999999989086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848.3</v>
      </c>
      <c r="D415" s="1">
        <f>'PR-RAS'!E420</f>
        <v>848.3</v>
      </c>
      <c r="E415" s="1">
        <v>0</v>
      </c>
      <c r="F415" s="1">
        <v>0</v>
      </c>
      <c r="G415" s="2">
        <f t="shared" si="12"/>
        <v>1053.5885999999998</v>
      </c>
      <c r="H415" s="2">
        <f t="shared" si="13"/>
        <v>0.59999999999990905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170451.87</v>
      </c>
      <c r="D417" s="1">
        <f>'PR-RAS'!E422</f>
        <v>220387.55000000002</v>
      </c>
      <c r="E417" s="1">
        <v>0</v>
      </c>
      <c r="F417" s="1">
        <v>0</v>
      </c>
      <c r="G417" s="2">
        <f t="shared" si="12"/>
        <v>254270.41951999997</v>
      </c>
      <c r="H417" s="2">
        <f t="shared" si="13"/>
        <v>0.57999999998719431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182723.85</v>
      </c>
      <c r="D418" s="1">
        <f>'PR-RAS'!E423</f>
        <v>238441.30000000002</v>
      </c>
      <c r="E418" s="1">
        <v>0</v>
      </c>
      <c r="F418" s="1">
        <v>0</v>
      </c>
      <c r="G418" s="2">
        <f t="shared" si="12"/>
        <v>275055.88965000003</v>
      </c>
      <c r="H418" s="2">
        <f t="shared" si="13"/>
        <v>0.45000000001164153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12271.98000000001</v>
      </c>
      <c r="D420" s="1">
        <f>'PR-RAS'!E425</f>
        <v>18053.75</v>
      </c>
      <c r="E420" s="1">
        <v>0</v>
      </c>
      <c r="F420" s="1">
        <v>0</v>
      </c>
      <c r="G420" s="2">
        <f t="shared" si="12"/>
        <v>20271.002120000005</v>
      </c>
      <c r="H420" s="2">
        <f t="shared" si="13"/>
        <v>0.26999999998952262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4018.96</v>
      </c>
      <c r="D422" s="1">
        <f>'PR-RAS'!E427</f>
        <v>4975.53</v>
      </c>
      <c r="E422" s="1">
        <v>0</v>
      </c>
      <c r="F422" s="1">
        <v>0</v>
      </c>
      <c r="G422" s="2">
        <f t="shared" si="12"/>
        <v>5881.37842</v>
      </c>
      <c r="H422" s="2">
        <f t="shared" si="13"/>
        <v>0.51000000000021828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2901.41</v>
      </c>
      <c r="D423" s="1">
        <f>'PR-RAS'!E428</f>
        <v>192.76</v>
      </c>
      <c r="E423" s="1">
        <v>0</v>
      </c>
      <c r="F423" s="1">
        <v>0</v>
      </c>
      <c r="G423" s="2">
        <f t="shared" si="12"/>
        <v>1387.0844599999998</v>
      </c>
      <c r="H423" s="2">
        <f t="shared" si="13"/>
        <v>0.64999999999986358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170451.87</v>
      </c>
      <c r="D637" s="1">
        <f>'PR-RAS'!E643</f>
        <v>220387.55000000002</v>
      </c>
      <c r="E637" s="1">
        <v>0</v>
      </c>
      <c r="F637" s="1">
        <v>0</v>
      </c>
      <c r="G637" s="2">
        <f t="shared" si="14"/>
        <v>388740.35291999998</v>
      </c>
      <c r="H637" s="2">
        <f t="shared" si="15"/>
        <v>0.57999999998719431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182723.85</v>
      </c>
      <c r="D638" s="1">
        <f>'PR-RAS'!E644</f>
        <v>238441.30000000002</v>
      </c>
      <c r="E638" s="1">
        <v>0</v>
      </c>
      <c r="F638" s="1">
        <v>0</v>
      </c>
      <c r="G638" s="2">
        <f t="shared" si="14"/>
        <v>420169.30865000008</v>
      </c>
      <c r="H638" s="2">
        <f t="shared" si="15"/>
        <v>0.45000000001164153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12271.98000000001</v>
      </c>
      <c r="D640" s="1">
        <f>'PR-RAS'!E646</f>
        <v>18053.75</v>
      </c>
      <c r="E640" s="1">
        <v>0</v>
      </c>
      <c r="F640" s="1">
        <v>0</v>
      </c>
      <c r="G640" s="2">
        <f t="shared" si="14"/>
        <v>30914.487720000008</v>
      </c>
      <c r="H640" s="2">
        <f t="shared" si="15"/>
        <v>0.26999999998952262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4018.96</v>
      </c>
      <c r="D642" s="1">
        <f>'PR-RAS'!E648</f>
        <v>4975.53</v>
      </c>
      <c r="E642" s="1">
        <v>0</v>
      </c>
      <c r="F642" s="1">
        <v>0</v>
      </c>
      <c r="G642" s="2">
        <f t="shared" si="14"/>
        <v>8954.7828200000004</v>
      </c>
      <c r="H642" s="2">
        <f t="shared" si="15"/>
        <v>0.51000000000021828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16290.94000000001</v>
      </c>
      <c r="D644" s="1">
        <f>'PR-RAS'!E650</f>
        <v>23029.279999999999</v>
      </c>
      <c r="E644" s="1">
        <v>0</v>
      </c>
      <c r="F644" s="1">
        <v>0</v>
      </c>
      <c r="G644" s="2">
        <f t="shared" si="14"/>
        <v>40090.728500000005</v>
      </c>
      <c r="H644" s="2">
        <f t="shared" si="15"/>
        <v>0.33999999998923158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12147.87</v>
      </c>
      <c r="D646" s="1">
        <f>'PR-RAS'!E653</f>
        <v>17723.43</v>
      </c>
      <c r="E646" s="1">
        <v>0</v>
      </c>
      <c r="F646" s="1">
        <v>0</v>
      </c>
      <c r="G646" s="2">
        <f t="shared" si="14"/>
        <v>30698.600850000003</v>
      </c>
      <c r="H646" s="2">
        <f t="shared" si="15"/>
        <v>0.55999999999949068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156417.60999999999</v>
      </c>
      <c r="D647" s="1">
        <f>'PR-RAS'!E654</f>
        <v>225038.14</v>
      </c>
      <c r="E647" s="1">
        <v>0</v>
      </c>
      <c r="F647" s="1">
        <v>0</v>
      </c>
      <c r="G647" s="2">
        <f t="shared" si="14"/>
        <v>391795.05294000002</v>
      </c>
      <c r="H647" s="2">
        <f t="shared" si="15"/>
        <v>0.53000000002793968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167313.79</v>
      </c>
      <c r="D648" s="1">
        <f>'PR-RAS'!E655</f>
        <v>239286.86</v>
      </c>
      <c r="E648" s="1">
        <v>0</v>
      </c>
      <c r="F648" s="1">
        <v>0</v>
      </c>
      <c r="G648" s="2">
        <f t="shared" si="14"/>
        <v>417889.21897000005</v>
      </c>
      <c r="H648" s="2">
        <f t="shared" si="15"/>
        <v>0.35000000000582077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1251.6899999999732</v>
      </c>
      <c r="D649" s="1">
        <f>'PR-RAS'!E656</f>
        <v>3474.710000000021</v>
      </c>
      <c r="E649" s="1">
        <v>0</v>
      </c>
      <c r="F649" s="1">
        <v>0</v>
      </c>
      <c r="G649" s="2">
        <f t="shared" si="14"/>
        <v>5314.3192800000097</v>
      </c>
      <c r="H649" s="2">
        <f t="shared" si="15"/>
        <v>0.60000000000582077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14</v>
      </c>
      <c r="E651" s="1">
        <v>0</v>
      </c>
      <c r="F651" s="1">
        <v>0</v>
      </c>
      <c r="G651" s="2">
        <f t="shared" si="14"/>
        <v>27.3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12</v>
      </c>
      <c r="E653" s="1">
        <v>0</v>
      </c>
      <c r="F653" s="1">
        <v>0</v>
      </c>
      <c r="G653" s="2">
        <f t="shared" si="14"/>
        <v>22.167999999999999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216</v>
      </c>
      <c r="D676" s="1">
        <f>'PR-RAS'!E683</f>
        <v>324</v>
      </c>
      <c r="E676" s="1">
        <v>0</v>
      </c>
      <c r="F676" s="1">
        <v>0</v>
      </c>
      <c r="G676" s="2">
        <f t="shared" si="14"/>
        <v>583.20000000000005</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800</v>
      </c>
      <c r="D726" s="1">
        <f>'PR-RAS'!E733</f>
        <v>400</v>
      </c>
      <c r="E726" s="1">
        <v>0</v>
      </c>
      <c r="F726" s="1">
        <v>0</v>
      </c>
      <c r="G726" s="2">
        <f t="shared" si="14"/>
        <v>1160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5147.5200000000004</v>
      </c>
      <c r="D727" s="1">
        <f>'PR-RAS'!E734</f>
        <v>6379.59</v>
      </c>
      <c r="E727" s="1">
        <v>0</v>
      </c>
      <c r="F727" s="1">
        <v>0</v>
      </c>
      <c r="G727" s="2">
        <f t="shared" si="14"/>
        <v>13000.2642</v>
      </c>
      <c r="H727" s="2">
        <f t="shared" si="15"/>
        <v>0.88999999999941792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265.81</v>
      </c>
      <c r="D729" s="1">
        <f>'PR-RAS'!E736</f>
        <v>197.1</v>
      </c>
      <c r="E729" s="1">
        <v>0</v>
      </c>
      <c r="F729" s="1">
        <v>0</v>
      </c>
      <c r="G729" s="2">
        <f t="shared" si="14"/>
        <v>480.48728</v>
      </c>
      <c r="H729" s="2">
        <f t="shared" si="15"/>
        <v>0.28999999999999204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1156.92</v>
      </c>
      <c r="D734" s="1">
        <f>'PR-RAS'!E741</f>
        <v>1478.26</v>
      </c>
      <c r="E734" s="1">
        <v>0</v>
      </c>
      <c r="F734" s="1">
        <v>0</v>
      </c>
      <c r="G734" s="2">
        <f t="shared" si="14"/>
        <v>3015.1515200000003</v>
      </c>
      <c r="H734" s="2">
        <f t="shared" si="15"/>
        <v>0.33999999999991815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27870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170451.87</v>
      </c>
      <c r="I16" s="298">
        <f>'PR-RAS'!E6</f>
        <v>220387.55000000002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179800.73</v>
      </c>
      <c r="I17" s="298">
        <f>'PR-RAS'!E152</f>
        <v>237891.30000000002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16290.94000000001</v>
      </c>
      <c r="I19" s="298">
        <f>'PR-RAS'!E650</f>
        <v>23029.279999999999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1" zoomScaleNormal="100" workbookViewId="0">
      <selection activeCell="E1023" sqref="E102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170451.87</v>
      </c>
      <c r="E6" s="59">
        <f>E7+E43+E49+E82+E106+E125+E134+E140</f>
        <v>220387.55000000002</v>
      </c>
      <c r="F6" s="44">
        <f t="shared" ref="F6:F132" si="0">IF(D6&lt;&gt;0,IF(E6/D6&gt;=100,"&gt;&gt;100",E6/D6*100),"-")</f>
        <v>129.29605876427169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216</v>
      </c>
      <c r="E49" s="59">
        <f>E50+E53+E58+E61+E64+E68+E71+E74+E77</f>
        <v>324</v>
      </c>
      <c r="F49" s="44">
        <f t="shared" si="0"/>
        <v>150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216</v>
      </c>
      <c r="E68" s="59">
        <f t="shared" si="11"/>
        <v>324</v>
      </c>
      <c r="F68" s="44">
        <f t="shared" si="0"/>
        <v>150</v>
      </c>
    </row>
    <row r="69" spans="1:6" ht="12.75" customHeight="1" x14ac:dyDescent="0.2">
      <c r="A69" s="62" t="s">
        <v>189</v>
      </c>
      <c r="B69" s="63" t="s">
        <v>190</v>
      </c>
      <c r="C69" s="267" t="s">
        <v>189</v>
      </c>
      <c r="D69" s="193">
        <v>216</v>
      </c>
      <c r="E69" s="193">
        <v>324</v>
      </c>
      <c r="F69" s="44">
        <f t="shared" si="0"/>
        <v>150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19733.650000000001</v>
      </c>
      <c r="E106" s="59">
        <f>E107+E112+E120+E124</f>
        <v>31334.85</v>
      </c>
      <c r="F106" s="44">
        <f t="shared" si="0"/>
        <v>158.78892146156437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19733.650000000001</v>
      </c>
      <c r="E112" s="59">
        <f t="shared" si="20"/>
        <v>31334.85</v>
      </c>
      <c r="F112" s="44">
        <f t="shared" si="0"/>
        <v>158.78892146156437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19733.650000000001</v>
      </c>
      <c r="E117" s="193">
        <v>31334.85</v>
      </c>
      <c r="F117" s="44">
        <f t="shared" si="0"/>
        <v>158.78892146156437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150502.22</v>
      </c>
      <c r="E134" s="59">
        <f t="shared" si="25"/>
        <v>188728.7</v>
      </c>
      <c r="F134" s="44">
        <f t="shared" ref="F134:F229" si="26">IF(D134&lt;&gt;0,IF(E134/D134&gt;=100,"&gt;&gt;100",E134/D134*100),"-")</f>
        <v>125.39927982457668</v>
      </c>
    </row>
    <row r="135" spans="1:6" ht="24" x14ac:dyDescent="0.2">
      <c r="A135" s="62">
        <v>671</v>
      </c>
      <c r="B135" s="181" t="s">
        <v>321</v>
      </c>
      <c r="C135" s="267" t="s">
        <v>322</v>
      </c>
      <c r="D135" s="59">
        <f t="shared" ref="D135:E135" si="27">SUM(D136:D138)</f>
        <v>150502.22</v>
      </c>
      <c r="E135" s="59">
        <f t="shared" si="27"/>
        <v>188728.7</v>
      </c>
      <c r="F135" s="44">
        <f t="shared" si="26"/>
        <v>125.39927982457668</v>
      </c>
    </row>
    <row r="136" spans="1:6" ht="12.75" customHeight="1" x14ac:dyDescent="0.2">
      <c r="A136" s="62">
        <v>6711</v>
      </c>
      <c r="B136" s="64" t="s">
        <v>323</v>
      </c>
      <c r="C136" s="267" t="s">
        <v>324</v>
      </c>
      <c r="D136" s="193">
        <v>148510.57999999999</v>
      </c>
      <c r="E136" s="193">
        <v>188728.7</v>
      </c>
      <c r="F136" s="44">
        <f t="shared" si="26"/>
        <v>127.08097968508373</v>
      </c>
    </row>
    <row r="137" spans="1:6" ht="24" x14ac:dyDescent="0.2">
      <c r="A137" s="62">
        <v>6712</v>
      </c>
      <c r="B137" s="181" t="s">
        <v>325</v>
      </c>
      <c r="C137" s="267" t="s">
        <v>326</v>
      </c>
      <c r="D137" s="193">
        <v>1991.64</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179800.73</v>
      </c>
      <c r="E152" s="59">
        <f>E153+E164+E202+E221+E230+E262+E273</f>
        <v>237891.30000000002</v>
      </c>
      <c r="F152" s="44">
        <f t="shared" si="26"/>
        <v>132.308305978513</v>
      </c>
    </row>
    <row r="153" spans="1:6" ht="12.75" customHeight="1" x14ac:dyDescent="0.2">
      <c r="A153" s="62">
        <v>31</v>
      </c>
      <c r="B153" s="63" t="s">
        <v>356</v>
      </c>
      <c r="C153" s="267" t="s">
        <v>357</v>
      </c>
      <c r="D153" s="59">
        <f t="shared" ref="D153:E153" si="30">D154+D159+D160</f>
        <v>146742.64000000001</v>
      </c>
      <c r="E153" s="59">
        <f t="shared" si="30"/>
        <v>200787.64</v>
      </c>
      <c r="F153" s="44">
        <f t="shared" si="26"/>
        <v>136.82978580731543</v>
      </c>
    </row>
    <row r="154" spans="1:6" ht="12.75" customHeight="1" x14ac:dyDescent="0.2">
      <c r="A154" s="62">
        <v>311</v>
      </c>
      <c r="B154" s="63" t="s">
        <v>358</v>
      </c>
      <c r="C154" s="267" t="s">
        <v>359</v>
      </c>
      <c r="D154" s="59">
        <f t="shared" ref="D154:E154" si="31">SUM(D155:D158)</f>
        <v>122165.99</v>
      </c>
      <c r="E154" s="59">
        <f t="shared" si="31"/>
        <v>168581.72</v>
      </c>
      <c r="F154" s="44">
        <f t="shared" si="26"/>
        <v>137.9939867061201</v>
      </c>
    </row>
    <row r="155" spans="1:6" ht="12.75" customHeight="1" x14ac:dyDescent="0.2">
      <c r="A155" s="62">
        <v>3111</v>
      </c>
      <c r="B155" s="63" t="s">
        <v>360</v>
      </c>
      <c r="C155" s="267" t="s">
        <v>361</v>
      </c>
      <c r="D155" s="193">
        <v>122165.99</v>
      </c>
      <c r="E155" s="193">
        <v>168581.72</v>
      </c>
      <c r="F155" s="44">
        <f t="shared" si="26"/>
        <v>137.9939867061201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4419.25</v>
      </c>
      <c r="E159" s="193">
        <v>4390</v>
      </c>
      <c r="F159" s="44">
        <f t="shared" si="26"/>
        <v>99.33812298466934</v>
      </c>
    </row>
    <row r="160" spans="1:6" ht="12.75" customHeight="1" x14ac:dyDescent="0.2">
      <c r="A160" s="62">
        <v>313</v>
      </c>
      <c r="B160" s="64" t="s">
        <v>370</v>
      </c>
      <c r="C160" s="267" t="s">
        <v>371</v>
      </c>
      <c r="D160" s="59">
        <f t="shared" ref="D160:E160" si="32">SUM(D161:D163)</f>
        <v>20157.400000000001</v>
      </c>
      <c r="E160" s="59">
        <f t="shared" si="32"/>
        <v>27815.919999999998</v>
      </c>
      <c r="F160" s="44">
        <f t="shared" si="26"/>
        <v>137.9935904432119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20157.400000000001</v>
      </c>
      <c r="E162" s="193">
        <v>27815.919999999998</v>
      </c>
      <c r="F162" s="44">
        <f t="shared" si="26"/>
        <v>137.9935904432119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32430.01</v>
      </c>
      <c r="E164" s="59">
        <f>E165+E170+E178+E188+E189+E194</f>
        <v>36463.199999999997</v>
      </c>
      <c r="F164" s="44">
        <f t="shared" si="26"/>
        <v>112.43659807690469</v>
      </c>
    </row>
    <row r="165" spans="1:6" ht="12.75" customHeight="1" x14ac:dyDescent="0.2">
      <c r="A165" s="62">
        <v>321</v>
      </c>
      <c r="B165" s="63" t="s">
        <v>380</v>
      </c>
      <c r="C165" s="267" t="s">
        <v>381</v>
      </c>
      <c r="D165" s="59">
        <f t="shared" ref="D165:E165" si="33">SUM(D166:D169)</f>
        <v>6045.6900000000005</v>
      </c>
      <c r="E165" s="59">
        <f t="shared" si="33"/>
        <v>6415.09</v>
      </c>
      <c r="F165" s="44">
        <f t="shared" si="26"/>
        <v>106.11013796605515</v>
      </c>
    </row>
    <row r="166" spans="1:6" ht="12.75" customHeight="1" x14ac:dyDescent="0.2">
      <c r="A166" s="62">
        <v>3211</v>
      </c>
      <c r="B166" s="63" t="s">
        <v>382</v>
      </c>
      <c r="C166" s="267" t="s">
        <v>383</v>
      </c>
      <c r="D166" s="193">
        <v>193</v>
      </c>
      <c r="E166" s="193"/>
      <c r="F166" s="44">
        <f t="shared" si="26"/>
        <v>0</v>
      </c>
    </row>
    <row r="167" spans="1:6" ht="12.75" customHeight="1" x14ac:dyDescent="0.2">
      <c r="A167" s="62">
        <v>3212</v>
      </c>
      <c r="B167" s="63" t="s">
        <v>384</v>
      </c>
      <c r="C167" s="267" t="s">
        <v>385</v>
      </c>
      <c r="D167" s="193">
        <v>5147.5200000000004</v>
      </c>
      <c r="E167" s="193">
        <v>6379.59</v>
      </c>
      <c r="F167" s="44">
        <f t="shared" si="26"/>
        <v>123.93521540469973</v>
      </c>
    </row>
    <row r="168" spans="1:6" ht="12.75" customHeight="1" x14ac:dyDescent="0.2">
      <c r="A168" s="62">
        <v>3213</v>
      </c>
      <c r="B168" s="63" t="s">
        <v>386</v>
      </c>
      <c r="C168" s="267" t="s">
        <v>387</v>
      </c>
      <c r="D168" s="193">
        <v>230.87</v>
      </c>
      <c r="E168" s="193"/>
      <c r="F168" s="44">
        <f t="shared" si="26"/>
        <v>0</v>
      </c>
    </row>
    <row r="169" spans="1:6" ht="12.75" customHeight="1" x14ac:dyDescent="0.2">
      <c r="A169" s="62">
        <v>3214</v>
      </c>
      <c r="B169" s="63" t="s">
        <v>388</v>
      </c>
      <c r="C169" s="267" t="s">
        <v>389</v>
      </c>
      <c r="D169" s="193">
        <v>474.3</v>
      </c>
      <c r="E169" s="193">
        <v>35.5</v>
      </c>
      <c r="F169" s="44">
        <f t="shared" si="26"/>
        <v>7.4847143158338598</v>
      </c>
    </row>
    <row r="170" spans="1:6" ht="12.75" customHeight="1" x14ac:dyDescent="0.2">
      <c r="A170" s="62">
        <v>322</v>
      </c>
      <c r="B170" s="63" t="s">
        <v>390</v>
      </c>
      <c r="C170" s="267" t="s">
        <v>391</v>
      </c>
      <c r="D170" s="59">
        <f t="shared" ref="D170:E170" si="34">SUM(D171:D177)</f>
        <v>20409.98</v>
      </c>
      <c r="E170" s="59">
        <f t="shared" si="34"/>
        <v>21230.82</v>
      </c>
      <c r="F170" s="44">
        <f t="shared" si="26"/>
        <v>104.02175798310434</v>
      </c>
    </row>
    <row r="171" spans="1:6" ht="12.75" customHeight="1" x14ac:dyDescent="0.2">
      <c r="A171" s="62">
        <v>3221</v>
      </c>
      <c r="B171" s="63" t="s">
        <v>392</v>
      </c>
      <c r="C171" s="267" t="s">
        <v>393</v>
      </c>
      <c r="D171" s="193">
        <v>2342.39</v>
      </c>
      <c r="E171" s="193">
        <v>2217.0100000000002</v>
      </c>
      <c r="F171" s="44">
        <f t="shared" si="26"/>
        <v>94.647347367432417</v>
      </c>
    </row>
    <row r="172" spans="1:6" ht="12.75" customHeight="1" x14ac:dyDescent="0.2">
      <c r="A172" s="62">
        <v>3222</v>
      </c>
      <c r="B172" s="63" t="s">
        <v>394</v>
      </c>
      <c r="C172" s="267" t="s">
        <v>395</v>
      </c>
      <c r="D172" s="193">
        <v>12161.57</v>
      </c>
      <c r="E172" s="193">
        <v>13382.73</v>
      </c>
      <c r="F172" s="44">
        <f t="shared" si="26"/>
        <v>110.04113778073061</v>
      </c>
    </row>
    <row r="173" spans="1:6" ht="12.75" customHeight="1" x14ac:dyDescent="0.2">
      <c r="A173" s="62">
        <v>3223</v>
      </c>
      <c r="B173" s="64" t="s">
        <v>396</v>
      </c>
      <c r="C173" s="267" t="s">
        <v>397</v>
      </c>
      <c r="D173" s="193">
        <v>3051.23</v>
      </c>
      <c r="E173" s="193">
        <v>3433.53</v>
      </c>
      <c r="F173" s="44">
        <f t="shared" si="26"/>
        <v>112.52937340023533</v>
      </c>
    </row>
    <row r="174" spans="1:6" ht="12.75" customHeight="1" x14ac:dyDescent="0.2">
      <c r="A174" s="62">
        <v>3224</v>
      </c>
      <c r="B174" s="64" t="s">
        <v>398</v>
      </c>
      <c r="C174" s="267" t="s">
        <v>399</v>
      </c>
      <c r="D174" s="193">
        <v>813.24</v>
      </c>
      <c r="E174" s="193">
        <v>732.7</v>
      </c>
      <c r="F174" s="44">
        <f t="shared" si="26"/>
        <v>90.096404505435061</v>
      </c>
    </row>
    <row r="175" spans="1:6" ht="12.75" customHeight="1" x14ac:dyDescent="0.2">
      <c r="A175" s="62">
        <v>3225</v>
      </c>
      <c r="B175" s="64" t="s">
        <v>400</v>
      </c>
      <c r="C175" s="267" t="s">
        <v>401</v>
      </c>
      <c r="D175" s="193">
        <v>2041.55</v>
      </c>
      <c r="E175" s="193">
        <v>1464.85</v>
      </c>
      <c r="F175" s="44">
        <f t="shared" si="26"/>
        <v>71.751855208052703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4591.8600000000006</v>
      </c>
      <c r="E178" s="59">
        <f t="shared" si="35"/>
        <v>7072.4599999999991</v>
      </c>
      <c r="F178" s="44">
        <f t="shared" si="26"/>
        <v>154.02168184570084</v>
      </c>
    </row>
    <row r="179" spans="1:6" ht="12.75" customHeight="1" x14ac:dyDescent="0.2">
      <c r="A179" s="62">
        <v>3231</v>
      </c>
      <c r="B179" s="64" t="s">
        <v>408</v>
      </c>
      <c r="C179" s="267" t="s">
        <v>409</v>
      </c>
      <c r="D179" s="193">
        <v>494.3</v>
      </c>
      <c r="E179" s="193">
        <v>447.87</v>
      </c>
      <c r="F179" s="44">
        <f t="shared" si="26"/>
        <v>90.606918875177016</v>
      </c>
    </row>
    <row r="180" spans="1:6" ht="12.75" customHeight="1" x14ac:dyDescent="0.2">
      <c r="A180" s="62">
        <v>3232</v>
      </c>
      <c r="B180" s="64" t="s">
        <v>410</v>
      </c>
      <c r="C180" s="267" t="s">
        <v>411</v>
      </c>
      <c r="D180" s="193">
        <v>333.63</v>
      </c>
      <c r="E180" s="193">
        <v>1677.64</v>
      </c>
      <c r="F180" s="44">
        <f t="shared" si="26"/>
        <v>502.84446842310348</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2061.41</v>
      </c>
      <c r="E182" s="193">
        <v>2876.87</v>
      </c>
      <c r="F182" s="44">
        <f t="shared" si="26"/>
        <v>139.55836053963066</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680.41</v>
      </c>
      <c r="E184" s="193">
        <v>1169.5999999999999</v>
      </c>
      <c r="F184" s="44">
        <f t="shared" si="26"/>
        <v>171.89635660851545</v>
      </c>
    </row>
    <row r="185" spans="1:6" ht="12.75" customHeight="1" x14ac:dyDescent="0.2">
      <c r="A185" s="62">
        <v>3237</v>
      </c>
      <c r="B185" s="63" t="s">
        <v>420</v>
      </c>
      <c r="C185" s="267" t="s">
        <v>421</v>
      </c>
      <c r="D185" s="193">
        <v>556.13</v>
      </c>
      <c r="E185" s="193">
        <v>150</v>
      </c>
      <c r="F185" s="44">
        <f t="shared" si="26"/>
        <v>26.972110837394137</v>
      </c>
    </row>
    <row r="186" spans="1:6" ht="12.75" customHeight="1" x14ac:dyDescent="0.2">
      <c r="A186" s="62">
        <v>3238</v>
      </c>
      <c r="B186" s="63" t="s">
        <v>422</v>
      </c>
      <c r="C186" s="267" t="s">
        <v>423</v>
      </c>
      <c r="D186" s="193">
        <v>448.35</v>
      </c>
      <c r="E186" s="193">
        <v>750.48</v>
      </c>
      <c r="F186" s="44">
        <f t="shared" si="26"/>
        <v>167.38708598193375</v>
      </c>
    </row>
    <row r="187" spans="1:6" ht="12.75" customHeight="1" x14ac:dyDescent="0.2">
      <c r="A187" s="62">
        <v>3239</v>
      </c>
      <c r="B187" s="63" t="s">
        <v>424</v>
      </c>
      <c r="C187" s="267" t="s">
        <v>425</v>
      </c>
      <c r="D187" s="193">
        <v>17.63</v>
      </c>
      <c r="E187" s="193"/>
      <c r="F187" s="44">
        <f t="shared" si="26"/>
        <v>0</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1382.48</v>
      </c>
      <c r="E194" s="59">
        <f t="shared" si="36"/>
        <v>1744.83</v>
      </c>
      <c r="F194" s="44">
        <f t="shared" si="26"/>
        <v>126.21014408888374</v>
      </c>
    </row>
    <row r="195" spans="1:6" ht="12.75" customHeight="1" x14ac:dyDescent="0.2">
      <c r="A195" s="62">
        <v>3291</v>
      </c>
      <c r="B195" s="182" t="s">
        <v>440</v>
      </c>
      <c r="C195" s="267" t="s">
        <v>441</v>
      </c>
      <c r="D195" s="193">
        <v>1156.92</v>
      </c>
      <c r="E195" s="193">
        <v>1478.26</v>
      </c>
      <c r="F195" s="44">
        <f t="shared" si="26"/>
        <v>127.77547280710853</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116.71</v>
      </c>
      <c r="E197" s="193">
        <v>157.72</v>
      </c>
      <c r="F197" s="44">
        <f t="shared" si="26"/>
        <v>135.13837717419247</v>
      </c>
    </row>
    <row r="198" spans="1:6" ht="12.75" customHeight="1" x14ac:dyDescent="0.2">
      <c r="A198" s="62">
        <v>3294</v>
      </c>
      <c r="B198" s="63" t="s">
        <v>446</v>
      </c>
      <c r="C198" s="267" t="s">
        <v>447</v>
      </c>
      <c r="D198" s="193">
        <v>13.27</v>
      </c>
      <c r="E198" s="193">
        <v>13.27</v>
      </c>
      <c r="F198" s="44">
        <f t="shared" si="26"/>
        <v>100</v>
      </c>
    </row>
    <row r="199" spans="1:6" ht="12.75" customHeight="1" x14ac:dyDescent="0.2">
      <c r="A199" s="62">
        <v>3295</v>
      </c>
      <c r="B199" s="63" t="s">
        <v>448</v>
      </c>
      <c r="C199" s="267" t="s">
        <v>449</v>
      </c>
      <c r="D199" s="193">
        <v>95.58</v>
      </c>
      <c r="E199" s="193">
        <v>95.58</v>
      </c>
      <c r="F199" s="44">
        <f t="shared" si="26"/>
        <v>100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628.08000000000004</v>
      </c>
      <c r="E202" s="59">
        <f t="shared" si="37"/>
        <v>640.46</v>
      </c>
      <c r="F202" s="44">
        <f t="shared" si="26"/>
        <v>101.97108648579798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628.08000000000004</v>
      </c>
      <c r="E216" s="59">
        <f t="shared" si="40"/>
        <v>640.46</v>
      </c>
      <c r="F216" s="44">
        <f t="shared" si="26"/>
        <v>101.97108648579798</v>
      </c>
    </row>
    <row r="217" spans="1:6" ht="12.75" customHeight="1" x14ac:dyDescent="0.2">
      <c r="A217" s="62">
        <v>3431</v>
      </c>
      <c r="B217" s="181" t="s">
        <v>484</v>
      </c>
      <c r="C217" s="267" t="s">
        <v>485</v>
      </c>
      <c r="D217" s="193">
        <v>628.08000000000004</v>
      </c>
      <c r="E217" s="193">
        <v>640.46</v>
      </c>
      <c r="F217" s="44">
        <f t="shared" si="26"/>
        <v>101.97108648579798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179800.73</v>
      </c>
      <c r="E299" s="59">
        <f>E152-E297+E298</f>
        <v>237891.30000000002</v>
      </c>
      <c r="F299" s="44">
        <f t="shared" si="68"/>
        <v>132.308305978513</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9348.8600000000151</v>
      </c>
      <c r="E301" s="59">
        <f>IF(E299&gt;=E6,E299-E6,0)</f>
        <v>17503.75</v>
      </c>
      <c r="F301" s="44">
        <f t="shared" si="68"/>
        <v>187.22871023846727</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3170.66</v>
      </c>
      <c r="E303" s="193">
        <v>4127.2299999999996</v>
      </c>
      <c r="F303" s="44">
        <f t="shared" si="68"/>
        <v>130.1694284470741</v>
      </c>
    </row>
    <row r="304" spans="1:6" ht="12.75" customHeight="1" x14ac:dyDescent="0.2">
      <c r="A304" s="62">
        <v>96</v>
      </c>
      <c r="B304" s="228" t="s">
        <v>649</v>
      </c>
      <c r="C304" s="267" t="s">
        <v>650</v>
      </c>
      <c r="D304" s="193">
        <v>2901.41</v>
      </c>
      <c r="E304" s="193">
        <v>192.76</v>
      </c>
      <c r="F304" s="44">
        <f t="shared" si="68"/>
        <v>6.6436663553237905</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2923.12</v>
      </c>
      <c r="E360" s="59">
        <f t="shared" si="86"/>
        <v>550</v>
      </c>
      <c r="F360" s="44">
        <f t="shared" si="72"/>
        <v>18.815512192451902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2923.12</v>
      </c>
      <c r="E373" s="59">
        <f t="shared" si="90"/>
        <v>550</v>
      </c>
      <c r="F373" s="44">
        <f t="shared" si="72"/>
        <v>18.815512192451902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2923.12</v>
      </c>
      <c r="E379" s="59">
        <f t="shared" si="92"/>
        <v>550</v>
      </c>
      <c r="F379" s="44">
        <f t="shared" si="72"/>
        <v>18.815512192451902</v>
      </c>
    </row>
    <row r="380" spans="1:6" ht="12.75" customHeight="1" x14ac:dyDescent="0.2">
      <c r="A380" s="62">
        <v>4221</v>
      </c>
      <c r="B380" s="63" t="s">
        <v>696</v>
      </c>
      <c r="C380" s="267" t="s">
        <v>788</v>
      </c>
      <c r="D380" s="193">
        <v>1911.48</v>
      </c>
      <c r="E380" s="193">
        <v>550</v>
      </c>
      <c r="F380" s="44">
        <f t="shared" si="72"/>
        <v>28.773515809739049</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1011.64</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2923.12</v>
      </c>
      <c r="E418" s="59">
        <f t="shared" si="102"/>
        <v>550</v>
      </c>
      <c r="F418" s="44">
        <f t="shared" si="72"/>
        <v>18.815512192451902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848.3</v>
      </c>
      <c r="E420" s="193">
        <v>848.3</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170451.87</v>
      </c>
      <c r="E422" s="59">
        <f>E6+E308</f>
        <v>220387.55000000002</v>
      </c>
      <c r="F422" s="44">
        <f t="shared" si="72"/>
        <v>129.29605876427169</v>
      </c>
    </row>
    <row r="423" spans="1:6" ht="12.75" customHeight="1" x14ac:dyDescent="0.2">
      <c r="A423" s="62" t="s">
        <v>630</v>
      </c>
      <c r="B423" s="63" t="s">
        <v>853</v>
      </c>
      <c r="C423" s="267" t="s">
        <v>854</v>
      </c>
      <c r="D423" s="59">
        <f t="shared" ref="D423:E423" si="103">D299+D360</f>
        <v>182723.85</v>
      </c>
      <c r="E423" s="59">
        <f t="shared" si="103"/>
        <v>238441.30000000002</v>
      </c>
      <c r="F423" s="44">
        <f t="shared" si="72"/>
        <v>130.49270798530134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12271.98000000001</v>
      </c>
      <c r="E425" s="59">
        <f t="shared" si="105"/>
        <v>18053.75</v>
      </c>
      <c r="F425" s="44">
        <f t="shared" si="72"/>
        <v>147.11358721249533</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4018.96</v>
      </c>
      <c r="E427" s="59">
        <f t="shared" si="107"/>
        <v>4975.53</v>
      </c>
      <c r="F427" s="44">
        <f t="shared" si="72"/>
        <v>123.80143121603598</v>
      </c>
    </row>
    <row r="428" spans="1:6" ht="24" x14ac:dyDescent="0.2">
      <c r="A428" s="269" t="s">
        <v>864</v>
      </c>
      <c r="B428" s="263" t="s">
        <v>865</v>
      </c>
      <c r="C428" s="270" t="s">
        <v>866</v>
      </c>
      <c r="D428" s="80">
        <f t="shared" ref="D428:E428" si="108">D304+D421</f>
        <v>2901.41</v>
      </c>
      <c r="E428" s="80">
        <f t="shared" si="108"/>
        <v>192.76</v>
      </c>
      <c r="F428" s="60">
        <f t="shared" si="72"/>
        <v>6.6436663553237905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170451.87</v>
      </c>
      <c r="E643" s="59">
        <f>E422+E430</f>
        <v>220387.55000000002</v>
      </c>
      <c r="F643" s="44">
        <f t="shared" si="109"/>
        <v>129.29605876427169</v>
      </c>
    </row>
    <row r="644" spans="1:6" ht="12.75" customHeight="1" x14ac:dyDescent="0.2">
      <c r="A644" s="62" t="s">
        <v>630</v>
      </c>
      <c r="B644" s="63" t="s">
        <v>1286</v>
      </c>
      <c r="C644" s="267" t="s">
        <v>1287</v>
      </c>
      <c r="D644" s="59">
        <f>D423+D535</f>
        <v>182723.85</v>
      </c>
      <c r="E644" s="59">
        <f>E423+E535</f>
        <v>238441.30000000002</v>
      </c>
      <c r="F644" s="44">
        <f t="shared" si="109"/>
        <v>130.49270798530134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12271.98000000001</v>
      </c>
      <c r="E646" s="59">
        <f t="shared" si="164"/>
        <v>18053.75</v>
      </c>
      <c r="F646" s="44">
        <f t="shared" si="109"/>
        <v>147.11358721249533</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4018.96</v>
      </c>
      <c r="E648" s="59">
        <f>IF(E427-E426+E642-E641&gt;=0,E427-E426+E642-E641,0)</f>
        <v>4975.53</v>
      </c>
      <c r="F648" s="44">
        <f t="shared" si="109"/>
        <v>123.80143121603598</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16290.94000000001</v>
      </c>
      <c r="E650" s="59">
        <f t="shared" si="166"/>
        <v>23029.279999999999</v>
      </c>
      <c r="F650" s="44">
        <f t="shared" si="109"/>
        <v>141.36249964704299</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12147.87</v>
      </c>
      <c r="E653" s="193">
        <v>17723.43</v>
      </c>
      <c r="F653" s="44">
        <f t="shared" ref="F653:F740" si="167">IF(D653&lt;&gt;0,IF(E653/D653&gt;=100,"&gt;&gt;100",E653/D653*100),"-")</f>
        <v>145.89742893198562</v>
      </c>
    </row>
    <row r="654" spans="1:6" ht="12.75" customHeight="1" x14ac:dyDescent="0.2">
      <c r="A654" s="62" t="s">
        <v>1305</v>
      </c>
      <c r="B654" s="63" t="s">
        <v>1306</v>
      </c>
      <c r="C654" s="267" t="s">
        <v>1305</v>
      </c>
      <c r="D654" s="193">
        <v>156417.60999999999</v>
      </c>
      <c r="E654" s="193">
        <v>225038.14</v>
      </c>
      <c r="F654" s="44">
        <f t="shared" si="167"/>
        <v>143.87007959014335</v>
      </c>
    </row>
    <row r="655" spans="1:6" ht="12.75" customHeight="1" x14ac:dyDescent="0.2">
      <c r="A655" s="62" t="s">
        <v>1307</v>
      </c>
      <c r="B655" s="63" t="s">
        <v>1308</v>
      </c>
      <c r="C655" s="267" t="s">
        <v>1307</v>
      </c>
      <c r="D655" s="193">
        <v>167313.79</v>
      </c>
      <c r="E655" s="193">
        <v>239286.86</v>
      </c>
      <c r="F655" s="44">
        <f t="shared" si="167"/>
        <v>143.01681887667476</v>
      </c>
    </row>
    <row r="656" spans="1:6" ht="24" x14ac:dyDescent="0.2">
      <c r="A656" s="62">
        <v>11</v>
      </c>
      <c r="B656" s="63" t="s">
        <v>1309</v>
      </c>
      <c r="C656" s="267" t="s">
        <v>1310</v>
      </c>
      <c r="D656" s="59">
        <f t="shared" ref="D656:E656" si="168">+D653+D654-D655</f>
        <v>1251.6899999999732</v>
      </c>
      <c r="E656" s="59">
        <f t="shared" si="168"/>
        <v>3474.710000000021</v>
      </c>
      <c r="F656" s="44">
        <f t="shared" si="167"/>
        <v>277.6014827952684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14</v>
      </c>
      <c r="E658" s="273">
        <v>14</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10</v>
      </c>
      <c r="E660" s="273">
        <v>12</v>
      </c>
      <c r="F660" s="44">
        <f t="shared" si="167"/>
        <v>120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216</v>
      </c>
      <c r="E683" s="191">
        <v>324</v>
      </c>
      <c r="F683" s="70">
        <f t="shared" si="167"/>
        <v>150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800</v>
      </c>
      <c r="E733" s="191">
        <v>400</v>
      </c>
      <c r="F733" s="70">
        <f t="shared" si="167"/>
        <v>50</v>
      </c>
    </row>
    <row r="734" spans="1:6" ht="12.75" customHeight="1" x14ac:dyDescent="0.2">
      <c r="A734" s="69">
        <v>32121</v>
      </c>
      <c r="B734" s="64" t="s">
        <v>1446</v>
      </c>
      <c r="C734" s="301" t="s">
        <v>1447</v>
      </c>
      <c r="D734" s="191">
        <v>5147.5200000000004</v>
      </c>
      <c r="E734" s="191">
        <v>6379.59</v>
      </c>
      <c r="F734" s="70">
        <f t="shared" si="167"/>
        <v>123.93521540469973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265.81</v>
      </c>
      <c r="E736" s="193">
        <v>197.1</v>
      </c>
      <c r="F736" s="44">
        <f t="shared" si="167"/>
        <v>74.150709153154509</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1156.92</v>
      </c>
      <c r="E741" s="191">
        <v>1478.26</v>
      </c>
      <c r="F741" s="70">
        <f t="shared" ref="F741:F1006" si="169">IF(D741&lt;&gt;0,IF(E741/D741&gt;=100,"&gt;&gt;100",E741/D741*100),"-")</f>
        <v>127.77547280710853</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5</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27870</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3437</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3438</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2025-10-06T11:51:33Z</cp:lastPrinted>
  <dcterms:created xsi:type="dcterms:W3CDTF">2022-04-01T05:14:30Z</dcterms:created>
  <dcterms:modified xsi:type="dcterms:W3CDTF">2025-10-06T11:53:55Z</dcterms:modified>
</cp:coreProperties>
</file>